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2\Отчеты 2022\Отчеты в РЭК\Годовой\Документы в ДТР (отчет за 2022 год)\ОТЧЕТ за 2022г. (Приказ №320)\"/>
    </mc:Choice>
  </mc:AlternateContent>
  <bookViews>
    <workbookView xWindow="0" yWindow="0" windowWidth="28800" windowHeight="12585"/>
  </bookViews>
  <sheets>
    <sheet name="H0331_1037000158513_01_69_0" sheetId="1" r:id="rId1"/>
  </sheets>
  <externalReferences>
    <externalReference r:id="rId2"/>
  </externalReferences>
  <definedNames>
    <definedName name="_xlnm._FilterDatabase" localSheetId="0" hidden="1">H0331_1037000158513_01_69_0!$A$21:$AZ$88</definedName>
    <definedName name="Z_5D1DDB92_E2F2_4E40_9215_C70ED035E1A7_.wvu.Cols" localSheetId="0" hidden="1">H0331_1037000158513_01_69_0!$D:$M</definedName>
    <definedName name="Z_5D1DDB92_E2F2_4E40_9215_C70ED035E1A7_.wvu.FilterData" localSheetId="0" hidden="1">H0331_1037000158513_01_69_0!$A$20:$AY$88</definedName>
    <definedName name="Z_5D1DDB92_E2F2_4E40_9215_C70ED035E1A7_.wvu.PrintArea" localSheetId="0" hidden="1">H0331_1037000158513_01_69_0!$A$1:$AM$92</definedName>
    <definedName name="Z_5D1DDB92_E2F2_4E40_9215_C70ED035E1A7_.wvu.PrintTitles" localSheetId="0" hidden="1">H0331_1037000158513_01_69_0!$16:$20</definedName>
    <definedName name="Z_7827CC47_A8A6_411C_BB9A_80AEDD4B0446_.wvu.Cols" localSheetId="0" hidden="1">H0331_1037000158513_01_69_0!$D:$M</definedName>
    <definedName name="Z_7827CC47_A8A6_411C_BB9A_80AEDD4B0446_.wvu.FilterData" localSheetId="0" hidden="1">H0331_1037000158513_01_69_0!$A$20:$AY$88</definedName>
    <definedName name="Z_7827CC47_A8A6_411C_BB9A_80AEDD4B0446_.wvu.PrintArea" localSheetId="0" hidden="1">H0331_1037000158513_01_69_0!$A$1:$AM$92</definedName>
    <definedName name="Z_7827CC47_A8A6_411C_BB9A_80AEDD4B0446_.wvu.PrintTitles" localSheetId="0" hidden="1">H0331_1037000158513_01_69_0!$16:$20</definedName>
    <definedName name="Z_DD10C600_0C8C_44A4_85F2_1DA3BF2EEB1B_.wvu.FilterData" localSheetId="0" hidden="1">H0331_1037000158513_01_69_0!$A$20:$AY$88</definedName>
    <definedName name="_xlnm.Print_Titles" localSheetId="0">H0331_1037000158513_01_69_0!$16:$20</definedName>
    <definedName name="_xlnm.Print_Area" localSheetId="0">H0331_1037000158513_01_69_0!$A$1:$AN$89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88" i="1" l="1"/>
  <c r="AX88" i="1"/>
  <c r="AS88" i="1"/>
  <c r="AQ88" i="1"/>
  <c r="AN88" i="1" s="1"/>
  <c r="AM88" i="1"/>
  <c r="AK88" i="1"/>
  <c r="AL88" i="1" s="1"/>
  <c r="AI88" i="1"/>
  <c r="AJ88" i="1" s="1"/>
  <c r="AG88" i="1"/>
  <c r="AH88" i="1" s="1"/>
  <c r="AE88" i="1"/>
  <c r="AF88" i="1" s="1"/>
  <c r="Y88" i="1"/>
  <c r="W88" i="1" s="1"/>
  <c r="R88" i="1"/>
  <c r="AC88" i="1" s="1"/>
  <c r="AD88" i="1" s="1"/>
  <c r="Q88" i="1"/>
  <c r="AB88" i="1" s="1"/>
  <c r="AM87" i="1"/>
  <c r="AK87" i="1"/>
  <c r="AL87" i="1" s="1"/>
  <c r="AI87" i="1"/>
  <c r="AJ87" i="1" s="1"/>
  <c r="AG87" i="1"/>
  <c r="AH87" i="1" s="1"/>
  <c r="AE87" i="1"/>
  <c r="AF87" i="1" s="1"/>
  <c r="Y87" i="1"/>
  <c r="W87" i="1" s="1"/>
  <c r="AC87" i="1" s="1"/>
  <c r="AD87" i="1" s="1"/>
  <c r="R87" i="1"/>
  <c r="Q87" i="1"/>
  <c r="AM86" i="1"/>
  <c r="AK86" i="1"/>
  <c r="AL86" i="1" s="1"/>
  <c r="AI86" i="1"/>
  <c r="AJ86" i="1" s="1"/>
  <c r="AG86" i="1"/>
  <c r="AH86" i="1" s="1"/>
  <c r="AE86" i="1"/>
  <c r="AF86" i="1" s="1"/>
  <c r="AC86" i="1"/>
  <c r="AD86" i="1" s="1"/>
  <c r="Y86" i="1"/>
  <c r="W86" i="1" s="1"/>
  <c r="R86" i="1"/>
  <c r="Q86" i="1"/>
  <c r="AM85" i="1"/>
  <c r="AK85" i="1"/>
  <c r="AL85" i="1" s="1"/>
  <c r="AI85" i="1"/>
  <c r="AJ85" i="1" s="1"/>
  <c r="AG85" i="1"/>
  <c r="AH85" i="1" s="1"/>
  <c r="AE85" i="1"/>
  <c r="AF85" i="1" s="1"/>
  <c r="AC85" i="1"/>
  <c r="AD85" i="1" s="1"/>
  <c r="Y85" i="1"/>
  <c r="W85" i="1" s="1"/>
  <c r="R85" i="1"/>
  <c r="Q85" i="1"/>
  <c r="AB85" i="1" s="1"/>
  <c r="AM84" i="1"/>
  <c r="AK84" i="1"/>
  <c r="AL84" i="1" s="1"/>
  <c r="AI84" i="1"/>
  <c r="AJ84" i="1" s="1"/>
  <c r="AG84" i="1"/>
  <c r="AH84" i="1" s="1"/>
  <c r="AE84" i="1"/>
  <c r="AF84" i="1" s="1"/>
  <c r="Y84" i="1"/>
  <c r="W84" i="1" s="1"/>
  <c r="R84" i="1"/>
  <c r="AC84" i="1" s="1"/>
  <c r="AD84" i="1" s="1"/>
  <c r="Q84" i="1"/>
  <c r="AB84" i="1" s="1"/>
  <c r="AY83" i="1"/>
  <c r="AX83" i="1"/>
  <c r="AS83" i="1"/>
  <c r="AS26" i="1" s="1"/>
  <c r="AN83" i="1"/>
  <c r="AM83" i="1"/>
  <c r="AK83" i="1"/>
  <c r="AL83" i="1" s="1"/>
  <c r="AI83" i="1"/>
  <c r="AJ83" i="1" s="1"/>
  <c r="AG83" i="1"/>
  <c r="AH83" i="1" s="1"/>
  <c r="AE83" i="1"/>
  <c r="AF83" i="1" s="1"/>
  <c r="Y83" i="1"/>
  <c r="W83" i="1" s="1"/>
  <c r="AC83" i="1" s="1"/>
  <c r="AD83" i="1" s="1"/>
  <c r="R83" i="1"/>
  <c r="Q83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K82" i="1"/>
  <c r="AL82" i="1" s="1"/>
  <c r="AI82" i="1"/>
  <c r="AJ82" i="1" s="1"/>
  <c r="AG82" i="1"/>
  <c r="AH82" i="1" s="1"/>
  <c r="AE82" i="1"/>
  <c r="AF82" i="1" s="1"/>
  <c r="AC82" i="1"/>
  <c r="AD82" i="1" s="1"/>
  <c r="Y82" i="1"/>
  <c r="W82" i="1"/>
  <c r="R82" i="1"/>
  <c r="Q82" i="1"/>
  <c r="AB82" i="1" s="1"/>
  <c r="AM81" i="1"/>
  <c r="AK81" i="1"/>
  <c r="AL81" i="1" s="1"/>
  <c r="AI81" i="1"/>
  <c r="AJ81" i="1" s="1"/>
  <c r="AG81" i="1"/>
  <c r="AH81" i="1" s="1"/>
  <c r="AE81" i="1"/>
  <c r="AF81" i="1" s="1"/>
  <c r="Y81" i="1"/>
  <c r="W81" i="1"/>
  <c r="R81" i="1"/>
  <c r="AC81" i="1" s="1"/>
  <c r="AD81" i="1" s="1"/>
  <c r="Q81" i="1"/>
  <c r="AB81" i="1" s="1"/>
  <c r="AM80" i="1"/>
  <c r="AK80" i="1"/>
  <c r="AL80" i="1" s="1"/>
  <c r="AI80" i="1"/>
  <c r="AJ80" i="1" s="1"/>
  <c r="AG80" i="1"/>
  <c r="AH80" i="1" s="1"/>
  <c r="AE80" i="1"/>
  <c r="AF80" i="1" s="1"/>
  <c r="AC80" i="1"/>
  <c r="AD80" i="1" s="1"/>
  <c r="Y80" i="1"/>
  <c r="W80" i="1"/>
  <c r="R80" i="1"/>
  <c r="Q80" i="1"/>
  <c r="AB80" i="1" s="1"/>
  <c r="AY79" i="1"/>
  <c r="AX79" i="1"/>
  <c r="AS79" i="1"/>
  <c r="AN79" i="1"/>
  <c r="AF79" i="1"/>
  <c r="AA79" i="1"/>
  <c r="Z79" i="1"/>
  <c r="AI79" i="1" s="1"/>
  <c r="AJ79" i="1" s="1"/>
  <c r="Y79" i="1"/>
  <c r="X79" i="1"/>
  <c r="AE79" i="1" s="1"/>
  <c r="V79" i="1"/>
  <c r="AK79" i="1" s="1"/>
  <c r="AL79" i="1" s="1"/>
  <c r="U79" i="1"/>
  <c r="T79" i="1"/>
  <c r="S79" i="1"/>
  <c r="Q79" i="1"/>
  <c r="P79" i="1"/>
  <c r="O79" i="1"/>
  <c r="N79" i="1"/>
  <c r="AY78" i="1"/>
  <c r="AX78" i="1"/>
  <c r="AS78" i="1"/>
  <c r="AN78" i="1"/>
  <c r="AK78" i="1"/>
  <c r="AL78" i="1" s="1"/>
  <c r="AI78" i="1"/>
  <c r="AG78" i="1"/>
  <c r="AH78" i="1" s="1"/>
  <c r="AF78" i="1"/>
  <c r="AE78" i="1"/>
  <c r="AM77" i="1"/>
  <c r="AK77" i="1"/>
  <c r="AL77" i="1" s="1"/>
  <c r="AI77" i="1"/>
  <c r="AJ77" i="1" s="1"/>
  <c r="AG77" i="1"/>
  <c r="AH77" i="1" s="1"/>
  <c r="AE77" i="1"/>
  <c r="AF77" i="1" s="1"/>
  <c r="Y77" i="1"/>
  <c r="W77" i="1"/>
  <c r="R77" i="1"/>
  <c r="AC77" i="1" s="1"/>
  <c r="AD77" i="1" s="1"/>
  <c r="Q77" i="1"/>
  <c r="AB77" i="1" s="1"/>
  <c r="AM76" i="1"/>
  <c r="AK76" i="1"/>
  <c r="AL76" i="1" s="1"/>
  <c r="AI76" i="1"/>
  <c r="AJ76" i="1" s="1"/>
  <c r="AG76" i="1"/>
  <c r="AH76" i="1" s="1"/>
  <c r="AE76" i="1"/>
  <c r="AF76" i="1" s="1"/>
  <c r="AC76" i="1"/>
  <c r="AD76" i="1" s="1"/>
  <c r="Y76" i="1"/>
  <c r="W76" i="1"/>
  <c r="R76" i="1"/>
  <c r="Q76" i="1"/>
  <c r="AB76" i="1" s="1"/>
  <c r="AM75" i="1"/>
  <c r="AK75" i="1"/>
  <c r="AL75" i="1" s="1"/>
  <c r="AI75" i="1"/>
  <c r="AJ75" i="1" s="1"/>
  <c r="AG75" i="1"/>
  <c r="AH75" i="1" s="1"/>
  <c r="AE75" i="1"/>
  <c r="AF75" i="1" s="1"/>
  <c r="Y75" i="1"/>
  <c r="W75" i="1"/>
  <c r="R75" i="1"/>
  <c r="AC75" i="1" s="1"/>
  <c r="AD75" i="1" s="1"/>
  <c r="Q75" i="1"/>
  <c r="AB75" i="1" s="1"/>
  <c r="AY74" i="1"/>
  <c r="AX74" i="1"/>
  <c r="AS74" i="1"/>
  <c r="AN74" i="1"/>
  <c r="AM74" i="1"/>
  <c r="AK74" i="1"/>
  <c r="AL74" i="1" s="1"/>
  <c r="AI74" i="1"/>
  <c r="AJ74" i="1" s="1"/>
  <c r="AG74" i="1"/>
  <c r="AH74" i="1" s="1"/>
  <c r="AE74" i="1"/>
  <c r="AF74" i="1" s="1"/>
  <c r="AC74" i="1"/>
  <c r="AD74" i="1" s="1"/>
  <c r="Y74" i="1"/>
  <c r="W74" i="1"/>
  <c r="R74" i="1"/>
  <c r="Q74" i="1"/>
  <c r="AB74" i="1" s="1"/>
  <c r="AM73" i="1"/>
  <c r="AK73" i="1"/>
  <c r="AL73" i="1" s="1"/>
  <c r="AI73" i="1"/>
  <c r="AJ73" i="1" s="1"/>
  <c r="AG73" i="1"/>
  <c r="AH73" i="1" s="1"/>
  <c r="AE73" i="1"/>
  <c r="AF73" i="1" s="1"/>
  <c r="Y73" i="1"/>
  <c r="W73" i="1"/>
  <c r="R73" i="1"/>
  <c r="AC73" i="1" s="1"/>
  <c r="AD73" i="1" s="1"/>
  <c r="Q73" i="1"/>
  <c r="AB73" i="1" s="1"/>
  <c r="AM72" i="1"/>
  <c r="AK72" i="1"/>
  <c r="AL72" i="1" s="1"/>
  <c r="AI72" i="1"/>
  <c r="AJ72" i="1" s="1"/>
  <c r="AG72" i="1"/>
  <c r="AH72" i="1" s="1"/>
  <c r="AE72" i="1"/>
  <c r="AF72" i="1" s="1"/>
  <c r="AC72" i="1"/>
  <c r="AD72" i="1" s="1"/>
  <c r="Y72" i="1"/>
  <c r="W72" i="1"/>
  <c r="W71" i="1" s="1"/>
  <c r="R72" i="1"/>
  <c r="Q72" i="1"/>
  <c r="AB72" i="1" s="1"/>
  <c r="AF71" i="1"/>
  <c r="AA71" i="1"/>
  <c r="Z71" i="1"/>
  <c r="AI71" i="1" s="1"/>
  <c r="AJ71" i="1" s="1"/>
  <c r="Y71" i="1"/>
  <c r="X71" i="1"/>
  <c r="AE71" i="1" s="1"/>
  <c r="V71" i="1"/>
  <c r="AK71" i="1" s="1"/>
  <c r="AL71" i="1" s="1"/>
  <c r="U71" i="1"/>
  <c r="T71" i="1"/>
  <c r="S71" i="1"/>
  <c r="Q71" i="1"/>
  <c r="P71" i="1"/>
  <c r="O71" i="1"/>
  <c r="N71" i="1"/>
  <c r="AY70" i="1"/>
  <c r="AX70" i="1"/>
  <c r="AS70" i="1"/>
  <c r="AQ70" i="1"/>
  <c r="AN70" i="1" s="1"/>
  <c r="AN66" i="1" s="1"/>
  <c r="AL70" i="1"/>
  <c r="AH70" i="1"/>
  <c r="AF70" i="1"/>
  <c r="AK69" i="1"/>
  <c r="AL69" i="1" s="1"/>
  <c r="AI69" i="1"/>
  <c r="AH69" i="1"/>
  <c r="AG69" i="1"/>
  <c r="AF69" i="1"/>
  <c r="AE69" i="1"/>
  <c r="AC69" i="1"/>
  <c r="AK68" i="1"/>
  <c r="AL68" i="1" s="1"/>
  <c r="AB68" i="1"/>
  <c r="AA68" i="1"/>
  <c r="Z68" i="1"/>
  <c r="AI68" i="1" s="1"/>
  <c r="Y68" i="1"/>
  <c r="AG68" i="1" s="1"/>
  <c r="AH68" i="1" s="1"/>
  <c r="X68" i="1"/>
  <c r="AE68" i="1" s="1"/>
  <c r="AF68" i="1" s="1"/>
  <c r="W68" i="1"/>
  <c r="AC68" i="1" s="1"/>
  <c r="V68" i="1"/>
  <c r="U68" i="1"/>
  <c r="T68" i="1"/>
  <c r="S68" i="1"/>
  <c r="R68" i="1"/>
  <c r="Q68" i="1"/>
  <c r="P68" i="1"/>
  <c r="O68" i="1"/>
  <c r="N68" i="1"/>
  <c r="AY67" i="1"/>
  <c r="AX67" i="1"/>
  <c r="AS67" i="1"/>
  <c r="AS66" i="1" s="1"/>
  <c r="AQ67" i="1"/>
  <c r="AN67" i="1"/>
  <c r="AY66" i="1"/>
  <c r="AX66" i="1"/>
  <c r="AW66" i="1"/>
  <c r="AV66" i="1"/>
  <c r="AU66" i="1"/>
  <c r="AT66" i="1"/>
  <c r="AT64" i="1" s="1"/>
  <c r="AR66" i="1"/>
  <c r="AQ66" i="1"/>
  <c r="AP66" i="1"/>
  <c r="AP64" i="1" s="1"/>
  <c r="AP24" i="1" s="1"/>
  <c r="AO66" i="1"/>
  <c r="AY65" i="1"/>
  <c r="AX65" i="1"/>
  <c r="AS65" i="1"/>
  <c r="AN65" i="1"/>
  <c r="AN64" i="1" s="1"/>
  <c r="AB65" i="1"/>
  <c r="AA65" i="1"/>
  <c r="AK65" i="1" s="1"/>
  <c r="AL65" i="1" s="1"/>
  <c r="Z65" i="1"/>
  <c r="AI65" i="1" s="1"/>
  <c r="Y65" i="1"/>
  <c r="AG65" i="1" s="1"/>
  <c r="AH65" i="1" s="1"/>
  <c r="X65" i="1"/>
  <c r="AE65" i="1" s="1"/>
  <c r="AF65" i="1" s="1"/>
  <c r="W65" i="1"/>
  <c r="AC65" i="1" s="1"/>
  <c r="V65" i="1"/>
  <c r="U65" i="1"/>
  <c r="T65" i="1"/>
  <c r="S65" i="1"/>
  <c r="R65" i="1"/>
  <c r="Q65" i="1"/>
  <c r="P65" i="1"/>
  <c r="O65" i="1"/>
  <c r="N65" i="1"/>
  <c r="AY64" i="1"/>
  <c r="AX64" i="1"/>
  <c r="AW64" i="1"/>
  <c r="AV64" i="1"/>
  <c r="AU64" i="1"/>
  <c r="AS64" i="1"/>
  <c r="AR64" i="1"/>
  <c r="AQ64" i="1"/>
  <c r="AO64" i="1"/>
  <c r="AL64" i="1"/>
  <c r="AK64" i="1"/>
  <c r="AI64" i="1"/>
  <c r="AG64" i="1"/>
  <c r="AH64" i="1" s="1"/>
  <c r="AE64" i="1"/>
  <c r="AF64" i="1" s="1"/>
  <c r="AC64" i="1"/>
  <c r="AY63" i="1"/>
  <c r="AX63" i="1"/>
  <c r="AS63" i="1"/>
  <c r="AS62" i="1" s="1"/>
  <c r="AN63" i="1"/>
  <c r="AL63" i="1"/>
  <c r="AK63" i="1"/>
  <c r="AI63" i="1"/>
  <c r="AG63" i="1"/>
  <c r="AH63" i="1" s="1"/>
  <c r="AE63" i="1"/>
  <c r="AF63" i="1" s="1"/>
  <c r="AC63" i="1"/>
  <c r="AY62" i="1"/>
  <c r="AX62" i="1"/>
  <c r="AW62" i="1"/>
  <c r="AV62" i="1"/>
  <c r="AU62" i="1"/>
  <c r="AT62" i="1"/>
  <c r="AR62" i="1"/>
  <c r="AQ62" i="1"/>
  <c r="AP62" i="1"/>
  <c r="AO62" i="1"/>
  <c r="AN62" i="1"/>
  <c r="AL62" i="1"/>
  <c r="AK62" i="1"/>
  <c r="AI62" i="1"/>
  <c r="AG62" i="1"/>
  <c r="AH62" i="1" s="1"/>
  <c r="AE62" i="1"/>
  <c r="AF62" i="1" s="1"/>
  <c r="AC62" i="1"/>
  <c r="AY61" i="1"/>
  <c r="AX61" i="1"/>
  <c r="AM61" i="1"/>
  <c r="AK61" i="1"/>
  <c r="AL61" i="1" s="1"/>
  <c r="AI61" i="1"/>
  <c r="AJ61" i="1" s="1"/>
  <c r="AE61" i="1"/>
  <c r="AF61" i="1" s="1"/>
  <c r="Y61" i="1"/>
  <c r="R61" i="1"/>
  <c r="Q61" i="1"/>
  <c r="Q60" i="1" s="1"/>
  <c r="AY60" i="1"/>
  <c r="AX60" i="1"/>
  <c r="AS60" i="1"/>
  <c r="AN60" i="1"/>
  <c r="AA60" i="1"/>
  <c r="Z60" i="1"/>
  <c r="AI60" i="1" s="1"/>
  <c r="AJ60" i="1" s="1"/>
  <c r="X60" i="1"/>
  <c r="AE60" i="1" s="1"/>
  <c r="AF60" i="1" s="1"/>
  <c r="V60" i="1"/>
  <c r="U60" i="1"/>
  <c r="T60" i="1"/>
  <c r="S60" i="1"/>
  <c r="R60" i="1"/>
  <c r="P60" i="1"/>
  <c r="O60" i="1"/>
  <c r="N60" i="1"/>
  <c r="N54" i="1" s="1"/>
  <c r="AY59" i="1"/>
  <c r="AX59" i="1"/>
  <c r="AS59" i="1"/>
  <c r="AN59" i="1"/>
  <c r="AK59" i="1"/>
  <c r="AL59" i="1" s="1"/>
  <c r="AI59" i="1"/>
  <c r="AH59" i="1"/>
  <c r="AG59" i="1"/>
  <c r="AF59" i="1"/>
  <c r="AE59" i="1"/>
  <c r="AC59" i="1"/>
  <c r="AY58" i="1"/>
  <c r="AX58" i="1"/>
  <c r="AS58" i="1"/>
  <c r="AN58" i="1"/>
  <c r="AK58" i="1"/>
  <c r="AL58" i="1" s="1"/>
  <c r="AI58" i="1"/>
  <c r="AH58" i="1"/>
  <c r="AG58" i="1"/>
  <c r="AF58" i="1"/>
  <c r="AE58" i="1"/>
  <c r="AC58" i="1"/>
  <c r="AY57" i="1"/>
  <c r="AX57" i="1"/>
  <c r="AS57" i="1"/>
  <c r="AQ57" i="1"/>
  <c r="AN57" i="1" s="1"/>
  <c r="AL57" i="1"/>
  <c r="AK57" i="1"/>
  <c r="AI57" i="1"/>
  <c r="AG57" i="1"/>
  <c r="AH57" i="1" s="1"/>
  <c r="AE57" i="1"/>
  <c r="AF57" i="1" s="1"/>
  <c r="AC57" i="1"/>
  <c r="AY56" i="1"/>
  <c r="AX56" i="1"/>
  <c r="AS56" i="1"/>
  <c r="AQ56" i="1"/>
  <c r="AN56" i="1"/>
  <c r="AM56" i="1"/>
  <c r="AL56" i="1"/>
  <c r="AK56" i="1"/>
  <c r="AJ56" i="1"/>
  <c r="AI56" i="1"/>
  <c r="AF56" i="1"/>
  <c r="AE56" i="1"/>
  <c r="Y56" i="1"/>
  <c r="AG56" i="1" s="1"/>
  <c r="AH56" i="1" s="1"/>
  <c r="W56" i="1"/>
  <c r="AC56" i="1" s="1"/>
  <c r="AD56" i="1" s="1"/>
  <c r="R56" i="1"/>
  <c r="Q56" i="1"/>
  <c r="AY55" i="1"/>
  <c r="AX55" i="1"/>
  <c r="AS55" i="1"/>
  <c r="AN55" i="1"/>
  <c r="AI55" i="1"/>
  <c r="AJ55" i="1" s="1"/>
  <c r="AA55" i="1"/>
  <c r="Z55" i="1"/>
  <c r="Y55" i="1"/>
  <c r="X55" i="1"/>
  <c r="W55" i="1"/>
  <c r="V55" i="1"/>
  <c r="U55" i="1"/>
  <c r="U54" i="1" s="1"/>
  <c r="T55" i="1"/>
  <c r="S55" i="1"/>
  <c r="R55" i="1"/>
  <c r="Q55" i="1"/>
  <c r="Q54" i="1" s="1"/>
  <c r="P55" i="1"/>
  <c r="O55" i="1"/>
  <c r="O54" i="1" s="1"/>
  <c r="N55" i="1"/>
  <c r="AY54" i="1"/>
  <c r="AX54" i="1"/>
  <c r="AS54" i="1"/>
  <c r="AN54" i="1"/>
  <c r="Z54" i="1"/>
  <c r="AI54" i="1" s="1"/>
  <c r="AJ54" i="1" s="1"/>
  <c r="X54" i="1"/>
  <c r="V54" i="1"/>
  <c r="T54" i="1"/>
  <c r="R54" i="1"/>
  <c r="P54" i="1"/>
  <c r="AY53" i="1"/>
  <c r="AX53" i="1"/>
  <c r="AS53" i="1"/>
  <c r="AN53" i="1"/>
  <c r="AL53" i="1"/>
  <c r="AK53" i="1"/>
  <c r="AI53" i="1"/>
  <c r="AG53" i="1"/>
  <c r="AH53" i="1" s="1"/>
  <c r="AE53" i="1"/>
  <c r="AF53" i="1" s="1"/>
  <c r="AC53" i="1"/>
  <c r="AY52" i="1"/>
  <c r="AX52" i="1"/>
  <c r="AS52" i="1"/>
  <c r="AQ52" i="1"/>
  <c r="AN52" i="1"/>
  <c r="AK52" i="1"/>
  <c r="AL52" i="1" s="1"/>
  <c r="AI52" i="1"/>
  <c r="AH52" i="1"/>
  <c r="AG52" i="1"/>
  <c r="AF52" i="1"/>
  <c r="AE52" i="1"/>
  <c r="AC52" i="1"/>
  <c r="AY51" i="1"/>
  <c r="AX51" i="1"/>
  <c r="AS51" i="1"/>
  <c r="AQ51" i="1"/>
  <c r="AN51" i="1" s="1"/>
  <c r="AL51" i="1"/>
  <c r="AB51" i="1"/>
  <c r="AA51" i="1"/>
  <c r="AK51" i="1" s="1"/>
  <c r="Z51" i="1"/>
  <c r="AI51" i="1" s="1"/>
  <c r="Y51" i="1"/>
  <c r="X51" i="1"/>
  <c r="AE51" i="1" s="1"/>
  <c r="AF51" i="1" s="1"/>
  <c r="W51" i="1"/>
  <c r="AC51" i="1" s="1"/>
  <c r="V51" i="1"/>
  <c r="U51" i="1"/>
  <c r="T51" i="1"/>
  <c r="AG51" i="1" s="1"/>
  <c r="AH51" i="1" s="1"/>
  <c r="S51" i="1"/>
  <c r="R51" i="1"/>
  <c r="Q51" i="1"/>
  <c r="P51" i="1"/>
  <c r="O51" i="1"/>
  <c r="N51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Y50" i="1"/>
  <c r="W50" i="1"/>
  <c r="R50" i="1"/>
  <c r="Q50" i="1"/>
  <c r="AY49" i="1"/>
  <c r="AX49" i="1"/>
  <c r="AW49" i="1"/>
  <c r="AV49" i="1"/>
  <c r="AV47" i="1" s="1"/>
  <c r="AU49" i="1"/>
  <c r="AT49" i="1"/>
  <c r="AT47" i="1" s="1"/>
  <c r="AS49" i="1"/>
  <c r="AR49" i="1"/>
  <c r="AR47" i="1" s="1"/>
  <c r="AQ49" i="1"/>
  <c r="AP49" i="1"/>
  <c r="AP47" i="1" s="1"/>
  <c r="AO49" i="1"/>
  <c r="AN49" i="1"/>
  <c r="AN47" i="1" s="1"/>
  <c r="AK49" i="1"/>
  <c r="AL49" i="1" s="1"/>
  <c r="AA49" i="1"/>
  <c r="AA47" i="1" s="1"/>
  <c r="Z49" i="1"/>
  <c r="Y49" i="1"/>
  <c r="Y47" i="1" s="1"/>
  <c r="AG47" i="1" s="1"/>
  <c r="AH47" i="1" s="1"/>
  <c r="X49" i="1"/>
  <c r="V49" i="1"/>
  <c r="U49" i="1"/>
  <c r="T49" i="1"/>
  <c r="S49" i="1"/>
  <c r="S47" i="1" s="1"/>
  <c r="R49" i="1"/>
  <c r="Q49" i="1"/>
  <c r="Q47" i="1" s="1"/>
  <c r="P49" i="1"/>
  <c r="O49" i="1"/>
  <c r="O47" i="1" s="1"/>
  <c r="N49" i="1"/>
  <c r="AY48" i="1"/>
  <c r="AX48" i="1"/>
  <c r="AY47" i="1"/>
  <c r="AX47" i="1"/>
  <c r="AW47" i="1"/>
  <c r="AU47" i="1"/>
  <c r="AS47" i="1"/>
  <c r="AQ47" i="1"/>
  <c r="AO47" i="1"/>
  <c r="Z47" i="1"/>
  <c r="X47" i="1"/>
  <c r="V47" i="1"/>
  <c r="V46" i="1" s="1"/>
  <c r="T47" i="1"/>
  <c r="T46" i="1" s="1"/>
  <c r="R47" i="1"/>
  <c r="R46" i="1" s="1"/>
  <c r="P47" i="1"/>
  <c r="P46" i="1" s="1"/>
  <c r="N47" i="1"/>
  <c r="N46" i="1" s="1"/>
  <c r="AY46" i="1"/>
  <c r="AX46" i="1"/>
  <c r="AW46" i="1"/>
  <c r="AV46" i="1"/>
  <c r="AU46" i="1"/>
  <c r="AT46" i="1"/>
  <c r="AT23" i="1" s="1"/>
  <c r="AS46" i="1"/>
  <c r="AR46" i="1"/>
  <c r="AQ46" i="1"/>
  <c r="AP46" i="1"/>
  <c r="AP23" i="1" s="1"/>
  <c r="AO46" i="1"/>
  <c r="AN46" i="1"/>
  <c r="Q46" i="1"/>
  <c r="Q23" i="1" s="1"/>
  <c r="AY45" i="1"/>
  <c r="AX45" i="1"/>
  <c r="AS45" i="1"/>
  <c r="AN45" i="1"/>
  <c r="AL45" i="1"/>
  <c r="AK45" i="1"/>
  <c r="AI45" i="1"/>
  <c r="AG45" i="1"/>
  <c r="AH45" i="1" s="1"/>
  <c r="AE45" i="1"/>
  <c r="AF45" i="1" s="1"/>
  <c r="AC45" i="1"/>
  <c r="AY44" i="1"/>
  <c r="AX44" i="1"/>
  <c r="AS44" i="1"/>
  <c r="AN44" i="1"/>
  <c r="AL44" i="1"/>
  <c r="AK44" i="1"/>
  <c r="AI44" i="1"/>
  <c r="AG44" i="1"/>
  <c r="AH44" i="1" s="1"/>
  <c r="AE44" i="1"/>
  <c r="AF44" i="1" s="1"/>
  <c r="AC44" i="1"/>
  <c r="AY43" i="1"/>
  <c r="AX43" i="1"/>
  <c r="AW43" i="1"/>
  <c r="AV43" i="1"/>
  <c r="AU43" i="1"/>
  <c r="AU28" i="1" s="1"/>
  <c r="AU22" i="1" s="1"/>
  <c r="AU21" i="1" s="1"/>
  <c r="AT43" i="1"/>
  <c r="AS43" i="1"/>
  <c r="AR43" i="1"/>
  <c r="AQ43" i="1"/>
  <c r="AQ28" i="1" s="1"/>
  <c r="AQ22" i="1" s="1"/>
  <c r="AQ21" i="1" s="1"/>
  <c r="AP43" i="1"/>
  <c r="AO43" i="1"/>
  <c r="AN43" i="1"/>
  <c r="AL43" i="1"/>
  <c r="AB43" i="1"/>
  <c r="AA43" i="1"/>
  <c r="AK43" i="1" s="1"/>
  <c r="Z43" i="1"/>
  <c r="AI43" i="1" s="1"/>
  <c r="Y43" i="1"/>
  <c r="X43" i="1"/>
  <c r="AE43" i="1" s="1"/>
  <c r="AF43" i="1" s="1"/>
  <c r="W43" i="1"/>
  <c r="AC43" i="1" s="1"/>
  <c r="V43" i="1"/>
  <c r="U43" i="1"/>
  <c r="T43" i="1"/>
  <c r="AG43" i="1" s="1"/>
  <c r="AH43" i="1" s="1"/>
  <c r="S43" i="1"/>
  <c r="R43" i="1"/>
  <c r="Q43" i="1"/>
  <c r="P43" i="1"/>
  <c r="O43" i="1"/>
  <c r="N43" i="1"/>
  <c r="AY42" i="1"/>
  <c r="AX42" i="1"/>
  <c r="AS42" i="1"/>
  <c r="AN42" i="1"/>
  <c r="AK42" i="1"/>
  <c r="AL42" i="1" s="1"/>
  <c r="AI42" i="1"/>
  <c r="AH42" i="1"/>
  <c r="AG42" i="1"/>
  <c r="AF42" i="1"/>
  <c r="AE42" i="1"/>
  <c r="AC42" i="1"/>
  <c r="AY41" i="1"/>
  <c r="AX41" i="1"/>
  <c r="AS41" i="1"/>
  <c r="AN41" i="1"/>
  <c r="AK41" i="1"/>
  <c r="AL41" i="1" s="1"/>
  <c r="AI41" i="1"/>
  <c r="AH41" i="1"/>
  <c r="AG41" i="1"/>
  <c r="AF41" i="1"/>
  <c r="AE41" i="1"/>
  <c r="AC41" i="1"/>
  <c r="AY40" i="1"/>
  <c r="AX40" i="1"/>
  <c r="AS40" i="1"/>
  <c r="AN40" i="1"/>
  <c r="AK40" i="1"/>
  <c r="AL40" i="1" s="1"/>
  <c r="AI40" i="1"/>
  <c r="AH40" i="1"/>
  <c r="AG40" i="1"/>
  <c r="AF40" i="1"/>
  <c r="AE40" i="1"/>
  <c r="AC40" i="1"/>
  <c r="AY39" i="1"/>
  <c r="AX39" i="1"/>
  <c r="AS39" i="1"/>
  <c r="AN39" i="1"/>
  <c r="AK39" i="1"/>
  <c r="AL39" i="1" s="1"/>
  <c r="AI39" i="1"/>
  <c r="AH39" i="1"/>
  <c r="AG39" i="1"/>
  <c r="AF39" i="1"/>
  <c r="AE39" i="1"/>
  <c r="AC39" i="1"/>
  <c r="AY38" i="1"/>
  <c r="AX38" i="1"/>
  <c r="AS38" i="1"/>
  <c r="AN38" i="1"/>
  <c r="AK38" i="1"/>
  <c r="AL38" i="1" s="1"/>
  <c r="AI38" i="1"/>
  <c r="AH38" i="1"/>
  <c r="AG38" i="1"/>
  <c r="AF38" i="1"/>
  <c r="AE38" i="1"/>
  <c r="AC38" i="1"/>
  <c r="AY37" i="1"/>
  <c r="AX37" i="1"/>
  <c r="AS37" i="1"/>
  <c r="AN37" i="1"/>
  <c r="AK37" i="1"/>
  <c r="AL37" i="1" s="1"/>
  <c r="AI37" i="1"/>
  <c r="AH37" i="1"/>
  <c r="AG37" i="1"/>
  <c r="AF37" i="1"/>
  <c r="AE37" i="1"/>
  <c r="AC37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B36" i="1"/>
  <c r="AA36" i="1"/>
  <c r="AK36" i="1" s="1"/>
  <c r="AL36" i="1" s="1"/>
  <c r="Z36" i="1"/>
  <c r="AI36" i="1" s="1"/>
  <c r="Y36" i="1"/>
  <c r="AG36" i="1" s="1"/>
  <c r="AH36" i="1" s="1"/>
  <c r="X36" i="1"/>
  <c r="W36" i="1"/>
  <c r="AC36" i="1" s="1"/>
  <c r="V36" i="1"/>
  <c r="U36" i="1"/>
  <c r="T36" i="1"/>
  <c r="S36" i="1"/>
  <c r="R36" i="1"/>
  <c r="Q36" i="1"/>
  <c r="P36" i="1"/>
  <c r="O36" i="1"/>
  <c r="N36" i="1"/>
  <c r="AY35" i="1"/>
  <c r="AX35" i="1"/>
  <c r="AS35" i="1"/>
  <c r="AN35" i="1"/>
  <c r="AL35" i="1"/>
  <c r="AK35" i="1"/>
  <c r="AI35" i="1"/>
  <c r="AG35" i="1"/>
  <c r="AH35" i="1" s="1"/>
  <c r="AE35" i="1"/>
  <c r="AF35" i="1" s="1"/>
  <c r="AC35" i="1"/>
  <c r="AY34" i="1"/>
  <c r="AX34" i="1"/>
  <c r="AS34" i="1"/>
  <c r="AS33" i="1" s="1"/>
  <c r="AS28" i="1" s="1"/>
  <c r="AS22" i="1" s="1"/>
  <c r="AS21" i="1" s="1"/>
  <c r="AN34" i="1"/>
  <c r="AL34" i="1"/>
  <c r="AK34" i="1"/>
  <c r="AI34" i="1"/>
  <c r="AG34" i="1"/>
  <c r="AH34" i="1" s="1"/>
  <c r="AE34" i="1"/>
  <c r="AF34" i="1" s="1"/>
  <c r="AC34" i="1"/>
  <c r="AY33" i="1"/>
  <c r="AX33" i="1"/>
  <c r="AW33" i="1"/>
  <c r="AW28" i="1" s="1"/>
  <c r="AW22" i="1" s="1"/>
  <c r="AV33" i="1"/>
  <c r="AU33" i="1"/>
  <c r="AT33" i="1"/>
  <c r="AR33" i="1"/>
  <c r="AQ33" i="1"/>
  <c r="AP33" i="1"/>
  <c r="AO33" i="1"/>
  <c r="AO28" i="1" s="1"/>
  <c r="AN33" i="1"/>
  <c r="AI33" i="1"/>
  <c r="AE33" i="1"/>
  <c r="AF33" i="1" s="1"/>
  <c r="AB33" i="1"/>
  <c r="AA33" i="1"/>
  <c r="Z33" i="1"/>
  <c r="Z28" i="1" s="1"/>
  <c r="AI28" i="1" s="1"/>
  <c r="Y33" i="1"/>
  <c r="X33" i="1"/>
  <c r="W33" i="1"/>
  <c r="V33" i="1"/>
  <c r="V28" i="1" s="1"/>
  <c r="V22" i="1" s="1"/>
  <c r="V21" i="1" s="1"/>
  <c r="U33" i="1"/>
  <c r="T33" i="1"/>
  <c r="AG33" i="1" s="1"/>
  <c r="AH33" i="1" s="1"/>
  <c r="S33" i="1"/>
  <c r="R33" i="1"/>
  <c r="R28" i="1" s="1"/>
  <c r="R22" i="1" s="1"/>
  <c r="Q33" i="1"/>
  <c r="P33" i="1"/>
  <c r="O33" i="1"/>
  <c r="N33" i="1"/>
  <c r="N28" i="1" s="1"/>
  <c r="N22" i="1" s="1"/>
  <c r="N21" i="1" s="1"/>
  <c r="AY32" i="1"/>
  <c r="AX32" i="1"/>
  <c r="AS32" i="1"/>
  <c r="AN32" i="1"/>
  <c r="AK32" i="1"/>
  <c r="AL32" i="1" s="1"/>
  <c r="AI32" i="1"/>
  <c r="AH32" i="1"/>
  <c r="AG32" i="1"/>
  <c r="AF32" i="1"/>
  <c r="AE32" i="1"/>
  <c r="AC32" i="1"/>
  <c r="AY31" i="1"/>
  <c r="AX31" i="1"/>
  <c r="AS31" i="1"/>
  <c r="AN31" i="1"/>
  <c r="AK31" i="1"/>
  <c r="AL31" i="1" s="1"/>
  <c r="AI31" i="1"/>
  <c r="AH31" i="1"/>
  <c r="AG31" i="1"/>
  <c r="AF31" i="1"/>
  <c r="AE31" i="1"/>
  <c r="AC31" i="1"/>
  <c r="AY30" i="1"/>
  <c r="AX30" i="1"/>
  <c r="AS30" i="1"/>
  <c r="AN30" i="1"/>
  <c r="AN29" i="1" s="1"/>
  <c r="AN28" i="1" s="1"/>
  <c r="AN22" i="1" s="1"/>
  <c r="AN21" i="1" s="1"/>
  <c r="AK30" i="1"/>
  <c r="AL30" i="1" s="1"/>
  <c r="AI30" i="1"/>
  <c r="AH30" i="1"/>
  <c r="AG30" i="1"/>
  <c r="AF30" i="1"/>
  <c r="AE30" i="1"/>
  <c r="AC30" i="1"/>
  <c r="AY29" i="1"/>
  <c r="AX29" i="1"/>
  <c r="AW29" i="1"/>
  <c r="AV29" i="1"/>
  <c r="AV28" i="1" s="1"/>
  <c r="AU29" i="1"/>
  <c r="AT29" i="1"/>
  <c r="AS29" i="1"/>
  <c r="AR29" i="1"/>
  <c r="AR28" i="1" s="1"/>
  <c r="AQ29" i="1"/>
  <c r="AP29" i="1"/>
  <c r="AO29" i="1"/>
  <c r="AC29" i="1"/>
  <c r="AB29" i="1"/>
  <c r="AA29" i="1"/>
  <c r="Z29" i="1"/>
  <c r="AI29" i="1" s="1"/>
  <c r="Y29" i="1"/>
  <c r="X29" i="1"/>
  <c r="AE29" i="1" s="1"/>
  <c r="AF29" i="1" s="1"/>
  <c r="W29" i="1"/>
  <c r="V29" i="1"/>
  <c r="U29" i="1"/>
  <c r="U28" i="1" s="1"/>
  <c r="T29" i="1"/>
  <c r="S29" i="1"/>
  <c r="R29" i="1"/>
  <c r="Q29" i="1"/>
  <c r="Q28" i="1" s="1"/>
  <c r="P29" i="1"/>
  <c r="O29" i="1"/>
  <c r="N29" i="1"/>
  <c r="AY28" i="1"/>
  <c r="AX28" i="1"/>
  <c r="AB28" i="1"/>
  <c r="X28" i="1"/>
  <c r="T28" i="1"/>
  <c r="P28" i="1"/>
  <c r="P22" i="1" s="1"/>
  <c r="P21" i="1" s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K27" i="1"/>
  <c r="AL27" i="1" s="1"/>
  <c r="AA27" i="1"/>
  <c r="Z27" i="1"/>
  <c r="Y27" i="1"/>
  <c r="AG27" i="1" s="1"/>
  <c r="AH27" i="1" s="1"/>
  <c r="X27" i="1"/>
  <c r="V27" i="1"/>
  <c r="U27" i="1"/>
  <c r="AI27" i="1" s="1"/>
  <c r="AJ27" i="1" s="1"/>
  <c r="T27" i="1"/>
  <c r="S27" i="1"/>
  <c r="AE27" i="1" s="1"/>
  <c r="AF27" i="1" s="1"/>
  <c r="Q27" i="1"/>
  <c r="P27" i="1"/>
  <c r="O27" i="1"/>
  <c r="N27" i="1"/>
  <c r="AY26" i="1"/>
  <c r="AX26" i="1"/>
  <c r="AW26" i="1"/>
  <c r="AV26" i="1"/>
  <c r="AU26" i="1"/>
  <c r="AT26" i="1"/>
  <c r="AR26" i="1"/>
  <c r="AQ26" i="1"/>
  <c r="AP26" i="1"/>
  <c r="AO26" i="1"/>
  <c r="AN26" i="1"/>
  <c r="AG26" i="1"/>
  <c r="AH26" i="1" s="1"/>
  <c r="AB26" i="1"/>
  <c r="AA26" i="1"/>
  <c r="AK26" i="1" s="1"/>
  <c r="AL26" i="1" s="1"/>
  <c r="Z26" i="1"/>
  <c r="AI26" i="1" s="1"/>
  <c r="Y26" i="1"/>
  <c r="X26" i="1"/>
  <c r="AE26" i="1" s="1"/>
  <c r="AF26" i="1" s="1"/>
  <c r="W26" i="1"/>
  <c r="AC26" i="1" s="1"/>
  <c r="V26" i="1"/>
  <c r="U26" i="1"/>
  <c r="T26" i="1"/>
  <c r="S26" i="1"/>
  <c r="R26" i="1"/>
  <c r="Q26" i="1"/>
  <c r="P26" i="1"/>
  <c r="O26" i="1"/>
  <c r="N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K25" i="1"/>
  <c r="AL25" i="1" s="1"/>
  <c r="AG25" i="1"/>
  <c r="AH25" i="1" s="1"/>
  <c r="AE25" i="1"/>
  <c r="AF25" i="1" s="1"/>
  <c r="AA25" i="1"/>
  <c r="Z25" i="1"/>
  <c r="Y25" i="1"/>
  <c r="X25" i="1"/>
  <c r="W25" i="1"/>
  <c r="V25" i="1"/>
  <c r="U25" i="1"/>
  <c r="AI25" i="1" s="1"/>
  <c r="AJ25" i="1" s="1"/>
  <c r="T25" i="1"/>
  <c r="S25" i="1"/>
  <c r="Q25" i="1"/>
  <c r="P25" i="1"/>
  <c r="O25" i="1"/>
  <c r="N25" i="1"/>
  <c r="AY24" i="1"/>
  <c r="AX24" i="1"/>
  <c r="AW24" i="1"/>
  <c r="AV24" i="1"/>
  <c r="AU24" i="1"/>
  <c r="AT24" i="1"/>
  <c r="AS24" i="1"/>
  <c r="AR24" i="1"/>
  <c r="AQ24" i="1"/>
  <c r="AO24" i="1"/>
  <c r="AN24" i="1"/>
  <c r="AL24" i="1"/>
  <c r="AC24" i="1"/>
  <c r="AY23" i="1"/>
  <c r="AX23" i="1"/>
  <c r="AW23" i="1"/>
  <c r="AV23" i="1"/>
  <c r="AU23" i="1"/>
  <c r="AS23" i="1"/>
  <c r="AR23" i="1"/>
  <c r="AQ23" i="1"/>
  <c r="AO23" i="1"/>
  <c r="AN23" i="1"/>
  <c r="V23" i="1"/>
  <c r="T23" i="1"/>
  <c r="R23" i="1"/>
  <c r="P23" i="1"/>
  <c r="N23" i="1"/>
  <c r="AY22" i="1"/>
  <c r="AX22" i="1"/>
  <c r="AV22" i="1"/>
  <c r="AV21" i="1" s="1"/>
  <c r="AR22" i="1"/>
  <c r="AR21" i="1" s="1"/>
  <c r="AO22" i="1"/>
  <c r="AO21" i="1" s="1"/>
  <c r="AB22" i="1"/>
  <c r="U22" i="1"/>
  <c r="T22" i="1"/>
  <c r="Q22" i="1"/>
  <c r="Q21" i="1" s="1"/>
  <c r="AY21" i="1"/>
  <c r="AX21" i="1"/>
  <c r="AW21" i="1"/>
  <c r="T21" i="1"/>
  <c r="AG49" i="1" l="1"/>
  <c r="AH49" i="1" s="1"/>
  <c r="AC55" i="1"/>
  <c r="AD55" i="1" s="1"/>
  <c r="Z22" i="1"/>
  <c r="AG29" i="1"/>
  <c r="AH29" i="1" s="1"/>
  <c r="Y28" i="1"/>
  <c r="AP28" i="1"/>
  <c r="AP22" i="1" s="1"/>
  <c r="AP21" i="1" s="1"/>
  <c r="AT28" i="1"/>
  <c r="AT22" i="1" s="1"/>
  <c r="AT21" i="1" s="1"/>
  <c r="AC33" i="1"/>
  <c r="AK33" i="1"/>
  <c r="AL33" i="1" s="1"/>
  <c r="AI49" i="1"/>
  <c r="AJ49" i="1" s="1"/>
  <c r="U47" i="1"/>
  <c r="U46" i="1" s="1"/>
  <c r="U23" i="1" s="1"/>
  <c r="U21" i="1" s="1"/>
  <c r="S54" i="1"/>
  <c r="AE55" i="1"/>
  <c r="AF55" i="1" s="1"/>
  <c r="AA54" i="1"/>
  <c r="AK54" i="1" s="1"/>
  <c r="AL54" i="1" s="1"/>
  <c r="AK55" i="1"/>
  <c r="AL55" i="1" s="1"/>
  <c r="W61" i="1"/>
  <c r="Y60" i="1"/>
  <c r="AG60" i="1" s="1"/>
  <c r="AH60" i="1" s="1"/>
  <c r="AG61" i="1"/>
  <c r="AH61" i="1" s="1"/>
  <c r="AE28" i="1"/>
  <c r="AF28" i="1" s="1"/>
  <c r="AK47" i="1"/>
  <c r="AL47" i="1" s="1"/>
  <c r="AB50" i="1"/>
  <c r="AB49" i="1" s="1"/>
  <c r="AB47" i="1" s="1"/>
  <c r="AB71" i="1"/>
  <c r="AB25" i="1" s="1"/>
  <c r="AE47" i="1"/>
  <c r="AF47" i="1" s="1"/>
  <c r="X46" i="1"/>
  <c r="AC50" i="1"/>
  <c r="AD50" i="1" s="1"/>
  <c r="W49" i="1"/>
  <c r="X22" i="1"/>
  <c r="O28" i="1"/>
  <c r="O22" i="1" s="1"/>
  <c r="S28" i="1"/>
  <c r="S22" i="1" s="1"/>
  <c r="S21" i="1" s="1"/>
  <c r="W28" i="1"/>
  <c r="AA28" i="1"/>
  <c r="AE36" i="1"/>
  <c r="AF36" i="1" s="1"/>
  <c r="O46" i="1"/>
  <c r="O23" i="1" s="1"/>
  <c r="S46" i="1"/>
  <c r="S23" i="1" s="1"/>
  <c r="Z46" i="1"/>
  <c r="R71" i="1"/>
  <c r="R25" i="1" s="1"/>
  <c r="AC25" i="1" s="1"/>
  <c r="AD25" i="1" s="1"/>
  <c r="R79" i="1"/>
  <c r="R27" i="1" s="1"/>
  <c r="AB86" i="1"/>
  <c r="AK29" i="1"/>
  <c r="AL29" i="1" s="1"/>
  <c r="AE49" i="1"/>
  <c r="AF49" i="1" s="1"/>
  <c r="Y54" i="1"/>
  <c r="AG54" i="1" s="1"/>
  <c r="AH54" i="1" s="1"/>
  <c r="AB56" i="1"/>
  <c r="AB55" i="1" s="1"/>
  <c r="AK60" i="1"/>
  <c r="AL60" i="1" s="1"/>
  <c r="AG71" i="1"/>
  <c r="AH71" i="1" s="1"/>
  <c r="AC71" i="1"/>
  <c r="AD71" i="1" s="1"/>
  <c r="AG79" i="1"/>
  <c r="AH79" i="1" s="1"/>
  <c r="W79" i="1"/>
  <c r="AB83" i="1"/>
  <c r="AB87" i="1"/>
  <c r="AB79" i="1" s="1"/>
  <c r="AB27" i="1" s="1"/>
  <c r="AE54" i="1"/>
  <c r="AF54" i="1" s="1"/>
  <c r="AG55" i="1"/>
  <c r="AH55" i="1" s="1"/>
  <c r="AB61" i="1"/>
  <c r="AB60" i="1" s="1"/>
  <c r="W47" i="1" l="1"/>
  <c r="AC49" i="1"/>
  <c r="AD49" i="1" s="1"/>
  <c r="Y46" i="1"/>
  <c r="AB46" i="1"/>
  <c r="AB23" i="1" s="1"/>
  <c r="AB21" i="1" s="1"/>
  <c r="AC28" i="1"/>
  <c r="W22" i="1"/>
  <c r="Y22" i="1"/>
  <c r="AG28" i="1"/>
  <c r="AH28" i="1" s="1"/>
  <c r="AC79" i="1"/>
  <c r="AD79" i="1" s="1"/>
  <c r="W27" i="1"/>
  <c r="AC27" i="1" s="1"/>
  <c r="AD27" i="1" s="1"/>
  <c r="AI46" i="1"/>
  <c r="AJ46" i="1" s="1"/>
  <c r="Z23" i="1"/>
  <c r="AI23" i="1" s="1"/>
  <c r="AJ23" i="1" s="1"/>
  <c r="O21" i="1"/>
  <c r="AE46" i="1"/>
  <c r="AF46" i="1" s="1"/>
  <c r="X23" i="1"/>
  <c r="AE23" i="1" s="1"/>
  <c r="AF23" i="1" s="1"/>
  <c r="AI22" i="1"/>
  <c r="R21" i="1"/>
  <c r="AB54" i="1"/>
  <c r="AK28" i="1"/>
  <c r="AL28" i="1" s="1"/>
  <c r="AA22" i="1"/>
  <c r="X21" i="1"/>
  <c r="AE21" i="1" s="1"/>
  <c r="AF21" i="1" s="1"/>
  <c r="AE22" i="1"/>
  <c r="AF22" i="1" s="1"/>
  <c r="AA46" i="1"/>
  <c r="AC61" i="1"/>
  <c r="AD61" i="1" s="1"/>
  <c r="W60" i="1"/>
  <c r="AI47" i="1"/>
  <c r="AJ47" i="1" s="1"/>
  <c r="AG22" i="1" l="1"/>
  <c r="AH22" i="1" s="1"/>
  <c r="Y23" i="1"/>
  <c r="AG23" i="1" s="1"/>
  <c r="AH23" i="1" s="1"/>
  <c r="AG46" i="1"/>
  <c r="AH46" i="1" s="1"/>
  <c r="AA23" i="1"/>
  <c r="AK23" i="1" s="1"/>
  <c r="AL23" i="1" s="1"/>
  <c r="AK46" i="1"/>
  <c r="AL46" i="1" s="1"/>
  <c r="Z21" i="1"/>
  <c r="AI21" i="1" s="1"/>
  <c r="AJ21" i="1" s="1"/>
  <c r="AC60" i="1"/>
  <c r="AD60" i="1" s="1"/>
  <c r="W54" i="1"/>
  <c r="AC54" i="1" s="1"/>
  <c r="AD54" i="1" s="1"/>
  <c r="AC22" i="1"/>
  <c r="AK22" i="1"/>
  <c r="AL22" i="1" s="1"/>
  <c r="AA21" i="1"/>
  <c r="AK21" i="1" s="1"/>
  <c r="AL21" i="1" s="1"/>
  <c r="AC47" i="1"/>
  <c r="AD47" i="1" s="1"/>
  <c r="W46" i="1" l="1"/>
  <c r="Y21" i="1"/>
  <c r="AG21" i="1" s="1"/>
  <c r="AH21" i="1" s="1"/>
  <c r="W23" i="1" l="1"/>
  <c r="AC46" i="1"/>
  <c r="AD46" i="1" s="1"/>
  <c r="AC23" i="1" l="1"/>
  <c r="AD23" i="1" s="1"/>
  <c r="W21" i="1"/>
  <c r="AC21" i="1" s="1"/>
  <c r="AD21" i="1" s="1"/>
</calcChain>
</file>

<file path=xl/sharedStrings.xml><?xml version="1.0" encoding="utf-8"?>
<sst xmlns="http://schemas.openxmlformats.org/spreadsheetml/2006/main" count="682" uniqueCount="233">
  <si>
    <t>Приложение  № 1</t>
  </si>
  <si>
    <t>к приказу Минэнерго России</t>
  </si>
  <si>
    <t>от "25" апреля 2018 г. № 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</si>
  <si>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</si>
  <si>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за год 2022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</si>
  <si>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</si>
  <si>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</si>
  <si>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</si>
  <si>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</si>
  <si>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</si>
  <si>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</si>
  <si>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</si>
  <si>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</si>
  <si>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</si>
  <si>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</si>
  <si>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Фактический объем финансирования капитальных вложений на 01.01. года 2022, млн. рублей (с НДС)</t>
  </si>
  <si>
    <t xml:space="preserve">Остаток финансирования капитальных вложений на 01.01. года 2022 в прогнозных ценах соответствующих лет, млн. рублей (с НДС) </t>
  </si>
  <si>
    <t>Финансирование капитальных вложений 2022 года, млн. рублей (с НДС)</t>
  </si>
  <si>
    <t xml:space="preserve">Остаток финансирования капитальных вложений на 01.01. года 2023 в прогнозных ценах соответствующих лет, млн. рублей (с НДС) </t>
  </si>
  <si>
    <t>Отклонение от плана финансирования капитальных вложений 2022 года</t>
  </si>
  <si>
    <t>Причины отклонений</t>
  </si>
  <si>
    <t>Финансирование капитальных вложений 
года 2018, млн. рублей (с НДС)</t>
  </si>
  <si>
    <t>Всего (год 2022)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</si>
  <si>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</si>
  <si>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</si>
  <si>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</si>
  <si>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</si>
  <si>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</si>
  <si>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</si>
  <si>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</si>
  <si>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</si>
  <si>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</si>
  <si>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</si>
  <si>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</si>
  <si>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</si>
  <si>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</si>
  <si>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</si>
  <si>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</si>
  <si>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</si>
  <si>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</si>
  <si>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</si>
  <si>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</si>
  <si>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</si>
  <si>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</si>
  <si>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</si>
  <si>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</si>
  <si>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</si>
  <si>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</si>
  <si>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</si>
  <si>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</si>
  <si>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</si>
  <si>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</si>
  <si>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</si>
  <si>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</si>
  <si>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</si>
  <si>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</si>
  <si>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</si>
  <si>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</si>
  <si>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</si>
  <si>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</si>
  <si>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</si>
  <si>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</si>
  <si>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</si>
  <si>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</si>
  <si>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</si>
  <si>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</si>
  <si>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</si>
  <si>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</si>
  <si>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</si>
  <si>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</si>
  <si>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</si>
  <si>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</si>
  <si>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</si>
  <si>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</si>
  <si>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</si>
  <si>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</si>
  <si>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</si>
  <si>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</si>
  <si>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</si>
  <si>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</si>
  <si>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</si>
  <si>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</si>
  <si>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</si>
  <si>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</si>
  <si>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</si>
  <si>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</si>
  <si>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</si>
  <si>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</si>
  <si>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</si>
  <si>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</si>
  <si>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</si>
  <si>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</si>
  <si>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</si>
  <si>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</si>
  <si>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</si>
  <si>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</si>
  <si>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</si>
  <si>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</si>
  <si>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</si>
  <si>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</si>
  <si>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</si>
  <si>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</si>
  <si>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</si>
  <si>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</si>
  <si>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</si>
  <si>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</si>
  <si>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</si>
  <si>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</si>
  <si>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</si>
  <si>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</si>
  <si>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</si>
  <si>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</si>
  <si>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Е_</t>
  </si>
  <si>
    <t>0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</si>
  <si>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</si>
  <si>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</si>
  <si>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</si>
  <si>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</si>
  <si>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</si>
  <si>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</si>
  <si>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</si>
  <si>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</si>
  <si>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</si>
  <si>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</si>
  <si>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</si>
  <si>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</si>
  <si>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</si>
  <si>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</si>
  <si>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</si>
  <si>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</si>
  <si>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</si>
  <si>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</si>
  <si>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</si>
  <si>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</si>
  <si>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</si>
  <si>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</si>
  <si>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</si>
  <si>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</si>
  <si>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</si>
  <si>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</si>
  <si>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</si>
  <si>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</si>
  <si>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</si>
  <si>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</si>
  <si>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</si>
  <si>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</si>
  <si>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</si>
  <si>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</si>
  <si>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</si>
  <si>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</si>
  <si>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</si>
  <si>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</si>
  <si>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</si>
  <si>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</si>
  <si>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</si>
  <si>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</si>
  <si>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</si>
  <si>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</si>
  <si>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</si>
  <si>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</si>
  <si>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</si>
  <si>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</si>
  <si>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</si>
  <si>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</si>
  <si>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</si>
  <si>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</si>
  <si>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</si>
  <si>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</si>
  <si>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</si>
  <si>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</si>
  <si>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</si>
  <si>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</si>
  <si>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</si>
  <si>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</si>
  <si>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</si>
  <si>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</si>
  <si>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</si>
  <si>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</si>
  <si>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3</t>
  </si>
  <si>
    <t>64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</si>
  <si>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</si>
  <si>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</si>
  <si>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</si>
  <si>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</si>
  <si>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</si>
  <si>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</si>
  <si>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</si>
  <si>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</si>
  <si>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</si>
  <si>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</si>
  <si>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</si>
  <si>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</si>
  <si>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</si>
  <si>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</si>
  <si>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</si>
  <si>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</si>
  <si>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</si>
  <si>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</si>
  <si>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</si>
  <si>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</si>
  <si>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</si>
  <si>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</si>
  <si>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</si>
  <si>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</si>
  <si>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</si>
  <si>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</si>
  <si>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</si>
  <si>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</si>
  <si>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</si>
  <si>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</si>
  <si>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</si>
  <si>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</si>
  <si>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J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</si>
  <si>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</si>
  <si>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</si>
  <si>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</si>
  <si>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</si>
  <si>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</si>
  <si>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</si>
  <si>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</si>
  <si>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</si>
  <si>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</si>
  <si>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1.6.18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</si>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</sst>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%"/>
    <numFmt numFmtId="166" formatCode="0.0"/>
    <numFmt numFmtId="167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101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2" borderId="9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0" fillId="2" borderId="4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2" fillId="2" borderId="4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9" fillId="2" borderId="12" xfId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2" borderId="4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2" fontId="14" fillId="2" borderId="4" xfId="1" applyNumberFormat="1" applyFont="1" applyFill="1" applyBorder="1" applyAlignment="1">
      <alignment horizontal="center" vertical="center" wrapText="1"/>
    </xf>
    <xf numFmtId="2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5" fontId="6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2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6" fontId="9" fillId="0" borderId="4" xfId="2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7" fontId="6" fillId="2" borderId="4" xfId="1" applyNumberFormat="1" applyFont="1" applyFill="1" applyBorder="1" applyAlignment="1">
      <alignment horizontal="center" vertical="center" wrapText="1"/>
    </xf>
    <xf numFmtId="167" fontId="6" fillId="0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left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2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/>
      <sheetData sheetId="1"/>
      <sheetData sheetId="2"/>
      <sheetData sheetId="3"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79998168889431442"/>
    <pageSetUpPr fitToPage="1"/>
  </sheetPr>
  <dimension ref="A1:AZ95"/>
  <sheetViews>
    <sheetView tabSelected="1" view="pageBreakPreview" zoomScale="70" zoomScaleNormal="75" zoomScaleSheetLayoutView="70" workbookViewId="0">
      <pane ySplit="21" topLeftCell="A22" activePane="bottomLeft" state="frozen"/>
      <selection pane="bottomLeft" activeCell="AB50" sqref="AB50"/>
    </sheetView>
  </sheetViews>
  <sheetFormatPr defaultRowHeight="12.75" outlineLevelRow="1" outlineLevelCol="1" x14ac:dyDescent="0.25"/>
  <cols>
    <col min="1" max="1" width="12.140625" style="22" customWidth="1"/>
    <col min="2" max="2" width="37.5703125" style="22" customWidth="1"/>
    <col min="3" max="3" width="14.140625" style="9" customWidth="1"/>
    <col min="4" max="4" width="3.85546875" style="8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8.140625" style="4" customWidth="1" collapsed="1"/>
    <col min="15" max="17" width="18.140625" style="4" customWidth="1"/>
    <col min="18" max="18" width="13.42578125" style="9" customWidth="1"/>
    <col min="19" max="19" width="11.140625" style="9" customWidth="1"/>
    <col min="20" max="21" width="17.28515625" style="9" customWidth="1"/>
    <col min="22" max="22" width="11.140625" style="9" customWidth="1"/>
    <col min="23" max="23" width="12.7109375" style="8" customWidth="1"/>
    <col min="24" max="24" width="11.140625" style="8" customWidth="1"/>
    <col min="25" max="25" width="17.28515625" style="8" customWidth="1"/>
    <col min="26" max="26" width="17.28515625" style="9" customWidth="1"/>
    <col min="27" max="27" width="11.140625" style="8" customWidth="1"/>
    <col min="28" max="28" width="20.7109375" style="8" customWidth="1"/>
    <col min="29" max="36" width="13" style="8" customWidth="1"/>
    <col min="37" max="38" width="13" style="95" customWidth="1"/>
    <col min="39" max="39" width="34.7109375" style="8" customWidth="1"/>
    <col min="40" max="40" width="17.28515625" style="8" hidden="1" customWidth="1" collapsed="1"/>
    <col min="41" max="47" width="17.28515625" style="8" hidden="1" customWidth="1"/>
    <col min="48" max="48" width="17.28515625" style="9" hidden="1" customWidth="1"/>
    <col min="49" max="49" width="17.28515625" style="8" hidden="1" customWidth="1"/>
    <col min="50" max="50" width="9.28515625" style="10" hidden="1" customWidth="1"/>
    <col min="51" max="51" width="13.42578125" style="10" hidden="1" customWidth="1"/>
    <col min="52" max="52" width="13.42578125" style="10" customWidth="1"/>
    <col min="53" max="16384" width="9.140625" style="10"/>
  </cols>
  <sheetData>
    <row r="1" spans="1:49" s="6" customFormat="1" ht="15" outlineLevel="1" x14ac:dyDescent="0.25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3"/>
      <c r="S1" s="3"/>
      <c r="T1" s="3"/>
      <c r="U1" s="2"/>
      <c r="V1" s="3"/>
      <c r="W1" s="3"/>
      <c r="X1" s="3"/>
      <c r="Y1" s="3"/>
      <c r="Z1" s="2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5" t="s">
        <v>0</v>
      </c>
      <c r="AN1" s="3"/>
      <c r="AO1" s="3"/>
      <c r="AP1" s="3"/>
      <c r="AQ1" s="3"/>
      <c r="AR1" s="3"/>
      <c r="AS1" s="3"/>
      <c r="AT1" s="3"/>
      <c r="AU1" s="3"/>
      <c r="AV1" s="2"/>
      <c r="AW1" s="3"/>
    </row>
    <row r="2" spans="1:49" s="6" customFormat="1" ht="15" outlineLevel="1" x14ac:dyDescent="0.25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3"/>
      <c r="S2" s="3"/>
      <c r="T2" s="3"/>
      <c r="U2" s="2"/>
      <c r="V2" s="3"/>
      <c r="W2" s="3"/>
      <c r="X2" s="3"/>
      <c r="Y2" s="3"/>
      <c r="Z2" s="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5" t="s">
        <v>1</v>
      </c>
      <c r="AN2" s="3"/>
      <c r="AO2" s="3"/>
      <c r="AP2" s="3"/>
      <c r="AQ2" s="3"/>
      <c r="AR2" s="3"/>
      <c r="AS2" s="3"/>
      <c r="AT2" s="3"/>
      <c r="AU2" s="3"/>
      <c r="AV2" s="2"/>
      <c r="AW2" s="3"/>
    </row>
    <row r="3" spans="1:49" s="6" customFormat="1" ht="15" outlineLevel="1" x14ac:dyDescent="0.25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3"/>
      <c r="S3" s="3"/>
      <c r="T3" s="3"/>
      <c r="U3" s="2"/>
      <c r="V3" s="3"/>
      <c r="W3" s="3"/>
      <c r="X3" s="3"/>
      <c r="Y3" s="3"/>
      <c r="Z3" s="2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5" t="s">
        <v>2</v>
      </c>
      <c r="AN3" s="3"/>
      <c r="AO3" s="3"/>
      <c r="AP3" s="3"/>
      <c r="AQ3" s="3"/>
      <c r="AR3" s="3"/>
      <c r="AS3" s="3"/>
      <c r="AT3" s="3"/>
      <c r="AU3" s="3"/>
      <c r="AV3" s="2"/>
      <c r="AW3" s="3"/>
    </row>
    <row r="4" spans="1:49" ht="18.75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5" spans="1:49" ht="18.75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11"/>
      <c r="AO5" s="11"/>
      <c r="AP5" s="11"/>
      <c r="AQ5" s="11"/>
      <c r="AR5" s="11"/>
      <c r="AS5" s="11"/>
      <c r="AT5" s="11"/>
      <c r="AU5" s="11"/>
      <c r="AV5" s="12"/>
      <c r="AW5" s="11"/>
    </row>
    <row r="6" spans="1:49" ht="18.75" outlineLevel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1"/>
      <c r="AO6" s="11"/>
      <c r="AP6" s="11"/>
      <c r="AQ6" s="11"/>
      <c r="AR6" s="11"/>
      <c r="AS6" s="11"/>
      <c r="AT6" s="11"/>
      <c r="AU6" s="11"/>
      <c r="AV6" s="12"/>
      <c r="AW6" s="11"/>
    </row>
    <row r="7" spans="1:49" ht="15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5"/>
      <c r="AO7" s="15"/>
      <c r="AP7" s="15"/>
      <c r="AQ7" s="15"/>
      <c r="AR7" s="15"/>
      <c r="AS7" s="15"/>
      <c r="AT7" s="15"/>
      <c r="AU7" s="15"/>
      <c r="AV7" s="16"/>
      <c r="AW7" s="15"/>
    </row>
    <row r="8" spans="1:49" ht="18.75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  <c r="O8" s="18"/>
      <c r="P8" s="18"/>
      <c r="Q8" s="18"/>
      <c r="R8" s="8"/>
      <c r="S8" s="8"/>
      <c r="T8" s="8"/>
      <c r="V8" s="8"/>
      <c r="AK8" s="8"/>
      <c r="AL8" s="8"/>
      <c r="AM8" s="19"/>
    </row>
    <row r="9" spans="1:49" ht="18.75" outlineLevel="1" x14ac:dyDescent="0.25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1"/>
      <c r="AO9" s="11"/>
      <c r="AP9" s="11"/>
      <c r="AQ9" s="11"/>
      <c r="AR9" s="11"/>
      <c r="AS9" s="11"/>
      <c r="AT9" s="11"/>
      <c r="AU9" s="11"/>
      <c r="AV9" s="12"/>
      <c r="AW9" s="11"/>
    </row>
    <row r="10" spans="1:49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20"/>
      <c r="O10" s="20"/>
      <c r="P10" s="20"/>
      <c r="Q10" s="20"/>
      <c r="R10" s="11"/>
      <c r="S10" s="11"/>
      <c r="T10" s="11"/>
      <c r="U10" s="12"/>
      <c r="V10" s="11"/>
      <c r="W10" s="11"/>
      <c r="X10" s="11"/>
      <c r="Y10" s="11"/>
      <c r="Z10" s="12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9"/>
      <c r="AN10" s="11"/>
      <c r="AO10" s="11"/>
      <c r="AP10" s="11"/>
      <c r="AQ10" s="11"/>
      <c r="AR10" s="11"/>
      <c r="AS10" s="11"/>
      <c r="AT10" s="11"/>
      <c r="AU10" s="11"/>
      <c r="AV10" s="12"/>
      <c r="AW10" s="11"/>
    </row>
    <row r="11" spans="1:49" ht="18.75" outlineLevel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9"/>
      <c r="AO11" s="19"/>
      <c r="AP11" s="19"/>
      <c r="AQ11" s="19"/>
      <c r="AR11" s="19"/>
      <c r="AS11" s="19"/>
      <c r="AT11" s="19"/>
      <c r="AU11" s="19"/>
      <c r="AV11" s="21"/>
      <c r="AW11" s="19"/>
    </row>
    <row r="12" spans="1:49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</row>
    <row r="13" spans="1:49" outlineLevel="1" x14ac:dyDescent="0.25">
      <c r="R13" s="8"/>
      <c r="S13" s="8"/>
      <c r="T13" s="8"/>
      <c r="V13" s="8"/>
      <c r="AK13" s="8"/>
      <c r="AL13" s="8"/>
    </row>
    <row r="14" spans="1:49" outlineLevel="1" x14ac:dyDescent="0.25">
      <c r="R14" s="8"/>
      <c r="S14" s="8"/>
      <c r="T14" s="8"/>
      <c r="V14" s="8"/>
      <c r="AK14" s="8"/>
      <c r="AL14" s="8"/>
    </row>
    <row r="15" spans="1:49" x14ac:dyDescent="0.25">
      <c r="R15" s="8"/>
      <c r="S15" s="8"/>
      <c r="T15" s="8"/>
      <c r="U15" s="23"/>
      <c r="V15" s="8"/>
      <c r="AK15" s="8"/>
      <c r="AL15" s="8"/>
    </row>
    <row r="16" spans="1:49" s="36" customFormat="1" ht="27.75" customHeight="1" x14ac:dyDescent="0.25">
      <c r="A16" s="24" t="s">
        <v>10</v>
      </c>
      <c r="B16" s="24" t="s">
        <v>11</v>
      </c>
      <c r="C16" s="25" t="s">
        <v>12</v>
      </c>
      <c r="D16" s="26"/>
      <c r="E16" s="26"/>
      <c r="F16" s="26"/>
      <c r="G16" s="26"/>
      <c r="H16" s="26"/>
      <c r="I16" s="26"/>
      <c r="J16" s="26"/>
      <c r="K16" s="26"/>
      <c r="L16" s="26"/>
      <c r="M16" s="27"/>
      <c r="N16" s="28" t="s">
        <v>13</v>
      </c>
      <c r="O16" s="24" t="s">
        <v>14</v>
      </c>
      <c r="P16" s="28" t="s">
        <v>15</v>
      </c>
      <c r="Q16" s="28" t="s">
        <v>16</v>
      </c>
      <c r="R16" s="29" t="s">
        <v>17</v>
      </c>
      <c r="S16" s="29"/>
      <c r="T16" s="29"/>
      <c r="U16" s="29"/>
      <c r="V16" s="29"/>
      <c r="W16" s="30"/>
      <c r="X16" s="30"/>
      <c r="Y16" s="30"/>
      <c r="Z16" s="30"/>
      <c r="AA16" s="30"/>
      <c r="AB16" s="28" t="s">
        <v>18</v>
      </c>
      <c r="AC16" s="31" t="s">
        <v>19</v>
      </c>
      <c r="AD16" s="32"/>
      <c r="AE16" s="33"/>
      <c r="AF16" s="33"/>
      <c r="AG16" s="33"/>
      <c r="AH16" s="33"/>
      <c r="AI16" s="33"/>
      <c r="AJ16" s="33"/>
      <c r="AK16" s="32"/>
      <c r="AL16" s="34"/>
      <c r="AM16" s="28" t="s">
        <v>20</v>
      </c>
      <c r="AN16" s="30" t="s">
        <v>21</v>
      </c>
      <c r="AO16" s="30"/>
      <c r="AP16" s="30"/>
      <c r="AQ16" s="30"/>
      <c r="AR16" s="30"/>
      <c r="AS16" s="30"/>
      <c r="AT16" s="30"/>
      <c r="AU16" s="30"/>
      <c r="AV16" s="35"/>
      <c r="AW16" s="30"/>
    </row>
    <row r="17" spans="1:52" s="36" customFormat="1" ht="53.25" hidden="1" customHeight="1" x14ac:dyDescent="0.25">
      <c r="A17" s="37"/>
      <c r="B17" s="37"/>
      <c r="C17" s="38"/>
      <c r="D17" s="14"/>
      <c r="E17" s="14"/>
      <c r="F17" s="14"/>
      <c r="G17" s="14"/>
      <c r="H17" s="14"/>
      <c r="I17" s="14"/>
      <c r="J17" s="14"/>
      <c r="K17" s="14"/>
      <c r="L17" s="14"/>
      <c r="M17" s="39"/>
      <c r="N17" s="40"/>
      <c r="O17" s="41"/>
      <c r="P17" s="40"/>
      <c r="Q17" s="40"/>
      <c r="R17" s="29" t="s">
        <v>22</v>
      </c>
      <c r="S17" s="29"/>
      <c r="T17" s="29"/>
      <c r="U17" s="29"/>
      <c r="V17" s="29"/>
      <c r="W17" s="30"/>
      <c r="X17" s="30"/>
      <c r="Y17" s="30"/>
      <c r="Z17" s="30"/>
      <c r="AA17" s="30"/>
      <c r="AB17" s="42"/>
      <c r="AC17" s="43" t="s">
        <v>23</v>
      </c>
      <c r="AD17" s="44"/>
      <c r="AE17" s="43" t="s">
        <v>24</v>
      </c>
      <c r="AF17" s="43"/>
      <c r="AG17" s="43" t="s">
        <v>25</v>
      </c>
      <c r="AH17" s="43"/>
      <c r="AI17" s="43" t="s">
        <v>26</v>
      </c>
      <c r="AJ17" s="43"/>
      <c r="AK17" s="43" t="s">
        <v>27</v>
      </c>
      <c r="AL17" s="43"/>
      <c r="AM17" s="42"/>
      <c r="AN17" s="45"/>
      <c r="AO17" s="45"/>
      <c r="AP17" s="45"/>
      <c r="AQ17" s="45"/>
      <c r="AR17" s="45"/>
      <c r="AS17" s="45"/>
      <c r="AT17" s="45"/>
      <c r="AU17" s="45"/>
      <c r="AV17" s="46"/>
      <c r="AW17" s="45"/>
    </row>
    <row r="18" spans="1:52" s="36" customFormat="1" ht="93.75" customHeight="1" x14ac:dyDescent="0.25">
      <c r="A18" s="37"/>
      <c r="B18" s="37"/>
      <c r="C18" s="38"/>
      <c r="D18" s="47"/>
      <c r="E18" s="47"/>
      <c r="F18" s="47"/>
      <c r="G18" s="47"/>
      <c r="H18" s="47"/>
      <c r="I18" s="47"/>
      <c r="J18" s="47"/>
      <c r="K18" s="47"/>
      <c r="L18" s="47"/>
      <c r="M18" s="48"/>
      <c r="N18" s="40"/>
      <c r="O18" s="41"/>
      <c r="P18" s="40"/>
      <c r="Q18" s="40"/>
      <c r="R18" s="29" t="s">
        <v>28</v>
      </c>
      <c r="S18" s="29"/>
      <c r="T18" s="29"/>
      <c r="U18" s="29"/>
      <c r="V18" s="29"/>
      <c r="W18" s="30" t="s">
        <v>29</v>
      </c>
      <c r="X18" s="30"/>
      <c r="Y18" s="30"/>
      <c r="Z18" s="35"/>
      <c r="AA18" s="30"/>
      <c r="AB18" s="42"/>
      <c r="AC18" s="43"/>
      <c r="AD18" s="44"/>
      <c r="AE18" s="43"/>
      <c r="AF18" s="43"/>
      <c r="AG18" s="43"/>
      <c r="AH18" s="43"/>
      <c r="AI18" s="43"/>
      <c r="AJ18" s="43"/>
      <c r="AK18" s="43"/>
      <c r="AL18" s="43"/>
      <c r="AM18" s="42"/>
      <c r="AN18" s="30" t="s">
        <v>30</v>
      </c>
      <c r="AO18" s="30"/>
      <c r="AP18" s="30"/>
      <c r="AQ18" s="30"/>
      <c r="AR18" s="30"/>
      <c r="AS18" s="30" t="s">
        <v>31</v>
      </c>
      <c r="AT18" s="30"/>
      <c r="AU18" s="30"/>
      <c r="AV18" s="35"/>
      <c r="AW18" s="30"/>
    </row>
    <row r="19" spans="1:52" s="36" customFormat="1" ht="140.25" customHeight="1" x14ac:dyDescent="0.25">
      <c r="A19" s="49"/>
      <c r="B19" s="49"/>
      <c r="C19" s="50"/>
      <c r="D19" s="51" t="s">
        <v>32</v>
      </c>
      <c r="E19" s="52" t="s">
        <v>33</v>
      </c>
      <c r="F19" s="52" t="s">
        <v>34</v>
      </c>
      <c r="G19" s="52" t="s">
        <v>35</v>
      </c>
      <c r="H19" s="52" t="s">
        <v>36</v>
      </c>
      <c r="I19" s="52" t="s">
        <v>37</v>
      </c>
      <c r="J19" s="53" t="s">
        <v>38</v>
      </c>
      <c r="K19" s="53" t="s">
        <v>39</v>
      </c>
      <c r="L19" s="53" t="s">
        <v>40</v>
      </c>
      <c r="M19" s="53" t="s">
        <v>41</v>
      </c>
      <c r="N19" s="54"/>
      <c r="O19" s="55"/>
      <c r="P19" s="54"/>
      <c r="Q19" s="54"/>
      <c r="R19" s="56" t="s">
        <v>23</v>
      </c>
      <c r="S19" s="56" t="s">
        <v>24</v>
      </c>
      <c r="T19" s="56" t="s">
        <v>25</v>
      </c>
      <c r="U19" s="56" t="s">
        <v>26</v>
      </c>
      <c r="V19" s="56" t="s">
        <v>27</v>
      </c>
      <c r="W19" s="51" t="s">
        <v>23</v>
      </c>
      <c r="X19" s="51" t="s">
        <v>24</v>
      </c>
      <c r="Y19" s="51" t="s">
        <v>25</v>
      </c>
      <c r="Z19" s="56" t="s">
        <v>26</v>
      </c>
      <c r="AA19" s="51" t="s">
        <v>27</v>
      </c>
      <c r="AB19" s="57"/>
      <c r="AC19" s="45" t="s">
        <v>42</v>
      </c>
      <c r="AD19" s="45" t="s">
        <v>43</v>
      </c>
      <c r="AE19" s="45" t="s">
        <v>42</v>
      </c>
      <c r="AF19" s="45" t="s">
        <v>43</v>
      </c>
      <c r="AG19" s="45" t="s">
        <v>42</v>
      </c>
      <c r="AH19" s="45" t="s">
        <v>43</v>
      </c>
      <c r="AI19" s="45" t="s">
        <v>42</v>
      </c>
      <c r="AJ19" s="45" t="s">
        <v>43</v>
      </c>
      <c r="AK19" s="45" t="s">
        <v>42</v>
      </c>
      <c r="AL19" s="45" t="s">
        <v>43</v>
      </c>
      <c r="AM19" s="57"/>
      <c r="AN19" s="51" t="s">
        <v>23</v>
      </c>
      <c r="AO19" s="51" t="s">
        <v>24</v>
      </c>
      <c r="AP19" s="51" t="s">
        <v>25</v>
      </c>
      <c r="AQ19" s="51" t="s">
        <v>26</v>
      </c>
      <c r="AR19" s="51" t="s">
        <v>27</v>
      </c>
      <c r="AS19" s="51" t="s">
        <v>23</v>
      </c>
      <c r="AT19" s="51" t="s">
        <v>24</v>
      </c>
      <c r="AU19" s="51" t="s">
        <v>25</v>
      </c>
      <c r="AV19" s="56" t="s">
        <v>26</v>
      </c>
      <c r="AW19" s="51" t="s">
        <v>27</v>
      </c>
    </row>
    <row r="20" spans="1:52" s="63" customFormat="1" ht="15.75" x14ac:dyDescent="0.25">
      <c r="A20" s="58">
        <v>1</v>
      </c>
      <c r="B20" s="58">
        <v>2</v>
      </c>
      <c r="C20" s="58">
        <v>3</v>
      </c>
      <c r="D20" s="59"/>
      <c r="E20" s="60"/>
      <c r="F20" s="60"/>
      <c r="G20" s="60"/>
      <c r="H20" s="60"/>
      <c r="I20" s="60"/>
      <c r="J20" s="60"/>
      <c r="K20" s="60"/>
      <c r="L20" s="60"/>
      <c r="M20" s="60"/>
      <c r="N20" s="61">
        <v>4</v>
      </c>
      <c r="O20" s="61">
        <v>5</v>
      </c>
      <c r="P20" s="61">
        <v>6</v>
      </c>
      <c r="Q20" s="61">
        <v>7</v>
      </c>
      <c r="R20" s="61">
        <v>8</v>
      </c>
      <c r="S20" s="61">
        <v>9</v>
      </c>
      <c r="T20" s="61">
        <v>10</v>
      </c>
      <c r="U20" s="61">
        <v>11</v>
      </c>
      <c r="V20" s="61">
        <v>12</v>
      </c>
      <c r="W20" s="61">
        <v>13</v>
      </c>
      <c r="X20" s="61">
        <v>14</v>
      </c>
      <c r="Y20" s="61">
        <v>15</v>
      </c>
      <c r="Z20" s="61">
        <v>16</v>
      </c>
      <c r="AA20" s="61">
        <v>17</v>
      </c>
      <c r="AB20" s="61">
        <v>18</v>
      </c>
      <c r="AC20" s="59">
        <v>19</v>
      </c>
      <c r="AD20" s="59">
        <v>20</v>
      </c>
      <c r="AE20" s="59">
        <v>21</v>
      </c>
      <c r="AF20" s="59">
        <v>22</v>
      </c>
      <c r="AG20" s="59">
        <v>23</v>
      </c>
      <c r="AH20" s="59">
        <v>24</v>
      </c>
      <c r="AI20" s="59">
        <v>25</v>
      </c>
      <c r="AJ20" s="59">
        <v>26</v>
      </c>
      <c r="AK20" s="59">
        <v>27</v>
      </c>
      <c r="AL20" s="59">
        <v>28</v>
      </c>
      <c r="AM20" s="59">
        <v>29</v>
      </c>
      <c r="AN20" s="61" t="s">
        <v>44</v>
      </c>
      <c r="AO20" s="61" t="s">
        <v>45</v>
      </c>
      <c r="AP20" s="61" t="s">
        <v>46</v>
      </c>
      <c r="AQ20" s="61" t="s">
        <v>47</v>
      </c>
      <c r="AR20" s="61" t="s">
        <v>48</v>
      </c>
      <c r="AS20" s="61" t="s">
        <v>49</v>
      </c>
      <c r="AT20" s="61" t="s">
        <v>50</v>
      </c>
      <c r="AU20" s="61" t="s">
        <v>51</v>
      </c>
      <c r="AV20" s="62" t="s">
        <v>52</v>
      </c>
      <c r="AW20" s="61" t="s">
        <v>53</v>
      </c>
    </row>
    <row r="21" spans="1:52" ht="31.5" x14ac:dyDescent="0.25">
      <c r="A21" s="64">
        <v>0</v>
      </c>
      <c r="B21" s="65" t="s">
        <v>54</v>
      </c>
      <c r="C21" s="66" t="s">
        <v>55</v>
      </c>
      <c r="D21" s="67" t="s">
        <v>55</v>
      </c>
      <c r="E21" s="68"/>
      <c r="F21" s="68"/>
      <c r="G21" s="68"/>
      <c r="H21" s="68"/>
      <c r="I21" s="68"/>
      <c r="J21" s="68"/>
      <c r="K21" s="68"/>
      <c r="L21" s="68"/>
      <c r="M21" s="68"/>
      <c r="N21" s="69">
        <f>SUM(N22:N27)</f>
        <v>623.78080781400001</v>
      </c>
      <c r="O21" s="69">
        <f>SUM(O22:O27)</f>
        <v>219.08699778441212</v>
      </c>
      <c r="P21" s="69">
        <f>SUM(P22:P27)</f>
        <v>132.10389940799999</v>
      </c>
      <c r="Q21" s="69">
        <f>SUM(Q22:Q27)</f>
        <v>491.67690840599994</v>
      </c>
      <c r="R21" s="69">
        <f t="shared" ref="R21:AA21" si="0">SUM(R22:R27)</f>
        <v>210.796931438</v>
      </c>
      <c r="S21" s="69">
        <f t="shared" si="0"/>
        <v>0</v>
      </c>
      <c r="T21" s="69">
        <f t="shared" si="0"/>
        <v>0</v>
      </c>
      <c r="U21" s="69">
        <f t="shared" si="0"/>
        <v>210.796931438</v>
      </c>
      <c r="V21" s="69">
        <f t="shared" si="0"/>
        <v>0</v>
      </c>
      <c r="W21" s="69">
        <f t="shared" si="0"/>
        <v>147.41333793199999</v>
      </c>
      <c r="X21" s="69">
        <f t="shared" si="0"/>
        <v>0</v>
      </c>
      <c r="Y21" s="69">
        <f t="shared" si="0"/>
        <v>0</v>
      </c>
      <c r="Z21" s="69">
        <f t="shared" si="0"/>
        <v>147.41333793199999</v>
      </c>
      <c r="AA21" s="69">
        <f t="shared" si="0"/>
        <v>0</v>
      </c>
      <c r="AB21" s="69">
        <f>SUM(AB22:AB27)</f>
        <v>344.26357047400001</v>
      </c>
      <c r="AC21" s="70">
        <f t="shared" ref="AC21:AC77" si="1">W21-R21</f>
        <v>-63.383593506000011</v>
      </c>
      <c r="AD21" s="71">
        <f>IFERROR(AC21/R21*100,"")</f>
        <v>-30.068556061805157</v>
      </c>
      <c r="AE21" s="70">
        <f t="shared" ref="AE21:AE84" si="2">X21-S21</f>
        <v>0</v>
      </c>
      <c r="AF21" s="70" t="str">
        <f t="shared" ref="AF21:AF84" si="3">IFERROR(AE21/S21*100,"нд")</f>
        <v>нд</v>
      </c>
      <c r="AG21" s="70">
        <f t="shared" ref="AG21:AG84" si="4">Y21-T21</f>
        <v>0</v>
      </c>
      <c r="AH21" s="70" t="str">
        <f t="shared" ref="AH21:AH84" si="5">IFERROR(AG21/T21*100,"нд")</f>
        <v>нд</v>
      </c>
      <c r="AI21" s="70">
        <f t="shared" ref="AI21:AI84" si="6">Z21-U21</f>
        <v>-63.383593506000011</v>
      </c>
      <c r="AJ21" s="70">
        <f>IFERROR(AI21/U21*100,"")</f>
        <v>-30.068556061805157</v>
      </c>
      <c r="AK21" s="70">
        <f t="shared" ref="AK21:AK84" si="7">AA21-V21</f>
        <v>0</v>
      </c>
      <c r="AL21" s="70" t="str">
        <f t="shared" ref="AL21:AL84" si="8">IFERROR(AK21/V21*100,"нд")</f>
        <v>нд</v>
      </c>
      <c r="AM21" s="70" t="s">
        <v>56</v>
      </c>
      <c r="AN21" s="72" t="e">
        <f t="shared" ref="AN21:AW21" si="9">SUM(AN22:AN27)</f>
        <v>#REF!</v>
      </c>
      <c r="AO21" s="72" t="e">
        <f t="shared" si="9"/>
        <v>#REF!</v>
      </c>
      <c r="AP21" s="72" t="e">
        <f t="shared" si="9"/>
        <v>#REF!</v>
      </c>
      <c r="AQ21" s="72" t="e">
        <f t="shared" si="9"/>
        <v>#REF!</v>
      </c>
      <c r="AR21" s="72" t="e">
        <f t="shared" si="9"/>
        <v>#REF!</v>
      </c>
      <c r="AS21" s="72" t="e">
        <f t="shared" si="9"/>
        <v>#REF!</v>
      </c>
      <c r="AT21" s="72" t="e">
        <f t="shared" si="9"/>
        <v>#REF!</v>
      </c>
      <c r="AU21" s="72" t="e">
        <f t="shared" si="9"/>
        <v>#REF!</v>
      </c>
      <c r="AV21" s="73" t="e">
        <f t="shared" si="9"/>
        <v>#REF!</v>
      </c>
      <c r="AW21" s="72" t="e">
        <f t="shared" si="9"/>
        <v>#REF!</v>
      </c>
      <c r="AX21" s="74" t="e">
        <f>SUM(#REF!,#REF!,#REF!,AN21,#REF!)</f>
        <v>#REF!</v>
      </c>
      <c r="AY21" s="74" t="e">
        <f>SUM(#REF!,#REF!,#REF!,AS21,#REF!)</f>
        <v>#REF!</v>
      </c>
      <c r="AZ21" s="75"/>
    </row>
    <row r="22" spans="1:52" ht="31.5" x14ac:dyDescent="0.25">
      <c r="A22" s="76" t="s">
        <v>57</v>
      </c>
      <c r="B22" s="77" t="s">
        <v>58</v>
      </c>
      <c r="C22" s="78" t="s">
        <v>55</v>
      </c>
      <c r="D22" s="79" t="s">
        <v>55</v>
      </c>
      <c r="E22" s="80"/>
      <c r="F22" s="80"/>
      <c r="G22" s="80"/>
      <c r="H22" s="80"/>
      <c r="I22" s="80"/>
      <c r="J22" s="80"/>
      <c r="K22" s="80"/>
      <c r="L22" s="80"/>
      <c r="M22" s="80"/>
      <c r="N22" s="81">
        <f>SUM(N28)</f>
        <v>0</v>
      </c>
      <c r="O22" s="81">
        <f>SUM(O28)</f>
        <v>0</v>
      </c>
      <c r="P22" s="81">
        <f>SUM(P28)</f>
        <v>0</v>
      </c>
      <c r="Q22" s="81">
        <f>SUM(Q28)</f>
        <v>0</v>
      </c>
      <c r="R22" s="81">
        <f t="shared" ref="R22:AA22" si="10">SUM(R28)</f>
        <v>0</v>
      </c>
      <c r="S22" s="81">
        <f t="shared" si="10"/>
        <v>0</v>
      </c>
      <c r="T22" s="81">
        <f t="shared" si="10"/>
        <v>0</v>
      </c>
      <c r="U22" s="81">
        <f t="shared" si="10"/>
        <v>0</v>
      </c>
      <c r="V22" s="81">
        <f t="shared" si="10"/>
        <v>0</v>
      </c>
      <c r="W22" s="81">
        <f t="shared" si="10"/>
        <v>0</v>
      </c>
      <c r="X22" s="81">
        <f t="shared" si="10"/>
        <v>0</v>
      </c>
      <c r="Y22" s="81">
        <f t="shared" si="10"/>
        <v>0</v>
      </c>
      <c r="Z22" s="81">
        <f t="shared" si="10"/>
        <v>0</v>
      </c>
      <c r="AA22" s="81">
        <f t="shared" si="10"/>
        <v>0</v>
      </c>
      <c r="AB22" s="81">
        <f>SUM(AB28)</f>
        <v>0</v>
      </c>
      <c r="AC22" s="70">
        <f t="shared" si="1"/>
        <v>0</v>
      </c>
      <c r="AD22" s="82" t="s">
        <v>56</v>
      </c>
      <c r="AE22" s="72">
        <f t="shared" si="2"/>
        <v>0</v>
      </c>
      <c r="AF22" s="72" t="str">
        <f t="shared" si="3"/>
        <v>нд</v>
      </c>
      <c r="AG22" s="72">
        <f t="shared" si="4"/>
        <v>0</v>
      </c>
      <c r="AH22" s="72" t="str">
        <f t="shared" si="5"/>
        <v>нд</v>
      </c>
      <c r="AI22" s="72">
        <f t="shared" si="6"/>
        <v>0</v>
      </c>
      <c r="AJ22" s="72" t="s">
        <v>56</v>
      </c>
      <c r="AK22" s="72">
        <f t="shared" si="7"/>
        <v>0</v>
      </c>
      <c r="AL22" s="72" t="str">
        <f t="shared" si="8"/>
        <v>нд</v>
      </c>
      <c r="AM22" s="72" t="s">
        <v>56</v>
      </c>
      <c r="AN22" s="72">
        <f t="shared" ref="AN22:AW22" si="11">SUM(AN28)</f>
        <v>0</v>
      </c>
      <c r="AO22" s="72">
        <f t="shared" si="11"/>
        <v>0</v>
      </c>
      <c r="AP22" s="72">
        <f t="shared" si="11"/>
        <v>0</v>
      </c>
      <c r="AQ22" s="72">
        <f t="shared" si="11"/>
        <v>0</v>
      </c>
      <c r="AR22" s="72">
        <f t="shared" si="11"/>
        <v>0</v>
      </c>
      <c r="AS22" s="72">
        <f t="shared" si="11"/>
        <v>0</v>
      </c>
      <c r="AT22" s="72">
        <f t="shared" si="11"/>
        <v>0</v>
      </c>
      <c r="AU22" s="72">
        <f t="shared" si="11"/>
        <v>0</v>
      </c>
      <c r="AV22" s="73">
        <f t="shared" si="11"/>
        <v>0</v>
      </c>
      <c r="AW22" s="72">
        <f t="shared" si="11"/>
        <v>0</v>
      </c>
      <c r="AX22" s="74" t="e">
        <f>SUM(#REF!,#REF!,#REF!,AN22,#REF!)</f>
        <v>#REF!</v>
      </c>
      <c r="AY22" s="74" t="e">
        <f>SUM(#REF!,#REF!,#REF!,AS22,#REF!)</f>
        <v>#REF!</v>
      </c>
      <c r="AZ22" s="83"/>
    </row>
    <row r="23" spans="1:52" ht="31.5" x14ac:dyDescent="0.25">
      <c r="A23" s="76" t="s">
        <v>59</v>
      </c>
      <c r="B23" s="77" t="s">
        <v>60</v>
      </c>
      <c r="C23" s="78" t="s">
        <v>55</v>
      </c>
      <c r="D23" s="79" t="s">
        <v>55</v>
      </c>
      <c r="E23" s="80"/>
      <c r="F23" s="80"/>
      <c r="G23" s="80"/>
      <c r="H23" s="80"/>
      <c r="I23" s="80"/>
      <c r="J23" s="80"/>
      <c r="K23" s="80"/>
      <c r="L23" s="80"/>
      <c r="M23" s="80"/>
      <c r="N23" s="81">
        <f>SUM(N46)</f>
        <v>239.59541895999999</v>
      </c>
      <c r="O23" s="81">
        <f>SUM(O46)</f>
        <v>56.5612535210213</v>
      </c>
      <c r="P23" s="81">
        <f>SUM(P46)</f>
        <v>33.046393393999999</v>
      </c>
      <c r="Q23" s="81">
        <f>SUM(Q46)</f>
        <v>206.54902556599998</v>
      </c>
      <c r="R23" s="81">
        <f t="shared" ref="R23:AA23" si="12">SUM(R46)</f>
        <v>30.081768092000004</v>
      </c>
      <c r="S23" s="81">
        <f t="shared" si="12"/>
        <v>0</v>
      </c>
      <c r="T23" s="81">
        <f t="shared" si="12"/>
        <v>0</v>
      </c>
      <c r="U23" s="81">
        <f t="shared" si="12"/>
        <v>30.081768092000004</v>
      </c>
      <c r="V23" s="81">
        <f t="shared" si="12"/>
        <v>0</v>
      </c>
      <c r="W23" s="81">
        <f t="shared" si="12"/>
        <v>28.948765380000001</v>
      </c>
      <c r="X23" s="81">
        <f t="shared" si="12"/>
        <v>0</v>
      </c>
      <c r="Y23" s="81">
        <f t="shared" si="12"/>
        <v>0</v>
      </c>
      <c r="Z23" s="81">
        <f t="shared" si="12"/>
        <v>28.948765380000001</v>
      </c>
      <c r="AA23" s="81">
        <f t="shared" si="12"/>
        <v>0</v>
      </c>
      <c r="AB23" s="81">
        <f>SUM(AB46)</f>
        <v>177.60026018599999</v>
      </c>
      <c r="AC23" s="70">
        <f t="shared" si="1"/>
        <v>-1.1330027120000032</v>
      </c>
      <c r="AD23" s="82">
        <f>IFERROR(AC23/R23*100,"")</f>
        <v>-3.7664099681072796</v>
      </c>
      <c r="AE23" s="72">
        <f t="shared" si="2"/>
        <v>0</v>
      </c>
      <c r="AF23" s="72" t="str">
        <f t="shared" si="3"/>
        <v>нд</v>
      </c>
      <c r="AG23" s="72">
        <f t="shared" si="4"/>
        <v>0</v>
      </c>
      <c r="AH23" s="72" t="str">
        <f t="shared" si="5"/>
        <v>нд</v>
      </c>
      <c r="AI23" s="72">
        <f t="shared" si="6"/>
        <v>-1.1330027120000032</v>
      </c>
      <c r="AJ23" s="72">
        <f>IFERROR(AI23/U23*100,"")</f>
        <v>-3.7664099681072796</v>
      </c>
      <c r="AK23" s="72">
        <f t="shared" si="7"/>
        <v>0</v>
      </c>
      <c r="AL23" s="72" t="str">
        <f t="shared" si="8"/>
        <v>нд</v>
      </c>
      <c r="AM23" s="72" t="s">
        <v>56</v>
      </c>
      <c r="AN23" s="72" t="e">
        <f t="shared" ref="AN23:AW23" si="13">SUM(AN46)</f>
        <v>#REF!</v>
      </c>
      <c r="AO23" s="72" t="e">
        <f t="shared" si="13"/>
        <v>#REF!</v>
      </c>
      <c r="AP23" s="72" t="e">
        <f t="shared" si="13"/>
        <v>#REF!</v>
      </c>
      <c r="AQ23" s="72" t="e">
        <f t="shared" si="13"/>
        <v>#REF!</v>
      </c>
      <c r="AR23" s="72" t="e">
        <f t="shared" si="13"/>
        <v>#REF!</v>
      </c>
      <c r="AS23" s="72" t="e">
        <f t="shared" si="13"/>
        <v>#REF!</v>
      </c>
      <c r="AT23" s="72" t="e">
        <f t="shared" si="13"/>
        <v>#REF!</v>
      </c>
      <c r="AU23" s="72" t="e">
        <f t="shared" si="13"/>
        <v>#REF!</v>
      </c>
      <c r="AV23" s="73" t="e">
        <f t="shared" si="13"/>
        <v>#REF!</v>
      </c>
      <c r="AW23" s="72" t="e">
        <f t="shared" si="13"/>
        <v>#REF!</v>
      </c>
      <c r="AX23" s="74" t="e">
        <f>SUM(#REF!,#REF!,#REF!,AN23,#REF!)</f>
        <v>#REF!</v>
      </c>
      <c r="AY23" s="74" t="e">
        <f>SUM(#REF!,#REF!,#REF!,AS23,#REF!)</f>
        <v>#REF!</v>
      </c>
      <c r="AZ23" s="83"/>
    </row>
    <row r="24" spans="1:52" ht="78.75" x14ac:dyDescent="0.25">
      <c r="A24" s="76" t="s">
        <v>61</v>
      </c>
      <c r="B24" s="77" t="s">
        <v>62</v>
      </c>
      <c r="C24" s="78" t="s">
        <v>55</v>
      </c>
      <c r="D24" s="79" t="s">
        <v>55</v>
      </c>
      <c r="E24" s="80"/>
      <c r="F24" s="80"/>
      <c r="G24" s="80"/>
      <c r="H24" s="80"/>
      <c r="I24" s="80"/>
      <c r="J24" s="80"/>
      <c r="K24" s="80"/>
      <c r="L24" s="80"/>
      <c r="M24" s="80"/>
      <c r="N24" s="81">
        <v>0</v>
      </c>
      <c r="O24" s="81">
        <v>0</v>
      </c>
      <c r="P24" s="81">
        <v>0</v>
      </c>
      <c r="Q24" s="81">
        <v>0</v>
      </c>
      <c r="R24" s="81">
        <v>0</v>
      </c>
      <c r="S24" s="81">
        <v>0</v>
      </c>
      <c r="T24" s="81">
        <v>0</v>
      </c>
      <c r="U24" s="81">
        <v>0</v>
      </c>
      <c r="V24" s="81">
        <v>0</v>
      </c>
      <c r="W24" s="81">
        <v>0</v>
      </c>
      <c r="X24" s="81">
        <v>0</v>
      </c>
      <c r="Y24" s="81">
        <v>0</v>
      </c>
      <c r="Z24" s="81">
        <v>0</v>
      </c>
      <c r="AA24" s="81">
        <v>0</v>
      </c>
      <c r="AB24" s="81">
        <v>0</v>
      </c>
      <c r="AC24" s="70">
        <f t="shared" si="1"/>
        <v>0</v>
      </c>
      <c r="AD24" s="82" t="s">
        <v>56</v>
      </c>
      <c r="AE24" s="81">
        <v>0</v>
      </c>
      <c r="AF24" s="81">
        <v>0</v>
      </c>
      <c r="AG24" s="81">
        <v>0</v>
      </c>
      <c r="AH24" s="81">
        <v>0</v>
      </c>
      <c r="AI24" s="81">
        <v>0</v>
      </c>
      <c r="AJ24" s="81">
        <v>0</v>
      </c>
      <c r="AK24" s="81">
        <v>0</v>
      </c>
      <c r="AL24" s="72" t="str">
        <f t="shared" si="8"/>
        <v>нд</v>
      </c>
      <c r="AM24" s="72" t="s">
        <v>56</v>
      </c>
      <c r="AN24" s="72">
        <f t="shared" ref="AN24:AW24" si="14">SUM(AN64)</f>
        <v>40.971925920773998</v>
      </c>
      <c r="AO24" s="72">
        <f t="shared" si="14"/>
        <v>0</v>
      </c>
      <c r="AP24" s="72">
        <f t="shared" si="14"/>
        <v>0</v>
      </c>
      <c r="AQ24" s="72">
        <f t="shared" si="14"/>
        <v>40.971925920773998</v>
      </c>
      <c r="AR24" s="72">
        <f t="shared" si="14"/>
        <v>0</v>
      </c>
      <c r="AS24" s="72">
        <f t="shared" si="14"/>
        <v>14.151829157199998</v>
      </c>
      <c r="AT24" s="72">
        <f t="shared" si="14"/>
        <v>0</v>
      </c>
      <c r="AU24" s="72">
        <f t="shared" si="14"/>
        <v>0</v>
      </c>
      <c r="AV24" s="73">
        <f t="shared" si="14"/>
        <v>14.151829157199998</v>
      </c>
      <c r="AW24" s="72">
        <f t="shared" si="14"/>
        <v>0</v>
      </c>
      <c r="AX24" s="74" t="e">
        <f>SUM(#REF!,#REF!,#REF!,AN24,#REF!)</f>
        <v>#REF!</v>
      </c>
      <c r="AY24" s="74" t="e">
        <f>SUM(#REF!,#REF!,#REF!,AS24,#REF!)</f>
        <v>#REF!</v>
      </c>
      <c r="AZ24" s="83"/>
    </row>
    <row r="25" spans="1:52" ht="47.25" x14ac:dyDescent="0.25">
      <c r="A25" s="76" t="s">
        <v>63</v>
      </c>
      <c r="B25" s="77" t="s">
        <v>64</v>
      </c>
      <c r="C25" s="78" t="s">
        <v>55</v>
      </c>
      <c r="D25" s="79" t="s">
        <v>55</v>
      </c>
      <c r="E25" s="80"/>
      <c r="F25" s="80"/>
      <c r="G25" s="80"/>
      <c r="H25" s="80"/>
      <c r="I25" s="80"/>
      <c r="J25" s="80"/>
      <c r="K25" s="80"/>
      <c r="L25" s="80"/>
      <c r="M25" s="80"/>
      <c r="N25" s="81">
        <f>SUM(N71)</f>
        <v>269.12204037600003</v>
      </c>
      <c r="O25" s="81">
        <f>SUM(O71)</f>
        <v>162.52574426339083</v>
      </c>
      <c r="P25" s="81">
        <f>SUM(P71)</f>
        <v>80.302832457999997</v>
      </c>
      <c r="Q25" s="81">
        <f>SUM(Q71)</f>
        <v>188.81920791799999</v>
      </c>
      <c r="R25" s="81">
        <f t="shared" ref="R25:AA25" si="15">SUM(R71)</f>
        <v>92.900736174000002</v>
      </c>
      <c r="S25" s="81">
        <f t="shared" si="15"/>
        <v>0</v>
      </c>
      <c r="T25" s="81">
        <f t="shared" si="15"/>
        <v>0</v>
      </c>
      <c r="U25" s="81">
        <f t="shared" si="15"/>
        <v>92.900736174000002</v>
      </c>
      <c r="V25" s="81">
        <f t="shared" si="15"/>
        <v>0</v>
      </c>
      <c r="W25" s="81">
        <f t="shared" si="15"/>
        <v>92.176815199999993</v>
      </c>
      <c r="X25" s="81">
        <f t="shared" si="15"/>
        <v>0</v>
      </c>
      <c r="Y25" s="81">
        <f t="shared" si="15"/>
        <v>0</v>
      </c>
      <c r="Z25" s="81">
        <f t="shared" si="15"/>
        <v>92.176815199999993</v>
      </c>
      <c r="AA25" s="81">
        <f t="shared" si="15"/>
        <v>0</v>
      </c>
      <c r="AB25" s="81">
        <f>SUM(AB71)</f>
        <v>96.642392718000011</v>
      </c>
      <c r="AC25" s="72">
        <f t="shared" si="1"/>
        <v>-0.72392097400000921</v>
      </c>
      <c r="AD25" s="82">
        <f>IFERROR(AC25/R25*100,"")</f>
        <v>-0.77924137505662949</v>
      </c>
      <c r="AE25" s="72">
        <f t="shared" si="2"/>
        <v>0</v>
      </c>
      <c r="AF25" s="72" t="str">
        <f t="shared" si="3"/>
        <v>нд</v>
      </c>
      <c r="AG25" s="72">
        <f t="shared" si="4"/>
        <v>0</v>
      </c>
      <c r="AH25" s="72" t="str">
        <f t="shared" si="5"/>
        <v>нд</v>
      </c>
      <c r="AI25" s="72">
        <f t="shared" si="6"/>
        <v>-0.72392097400000921</v>
      </c>
      <c r="AJ25" s="72">
        <f>IFERROR(AI25/U25*100,"")</f>
        <v>-0.77924137505662949</v>
      </c>
      <c r="AK25" s="72">
        <f t="shared" si="7"/>
        <v>0</v>
      </c>
      <c r="AL25" s="72" t="str">
        <f t="shared" si="8"/>
        <v>нд</v>
      </c>
      <c r="AM25" s="72" t="s">
        <v>56</v>
      </c>
      <c r="AN25" s="72" t="e">
        <f t="shared" ref="AN25:AW26" si="16">SUM(AN82)</f>
        <v>#REF!</v>
      </c>
      <c r="AO25" s="72" t="e">
        <f t="shared" si="16"/>
        <v>#REF!</v>
      </c>
      <c r="AP25" s="72" t="e">
        <f t="shared" si="16"/>
        <v>#REF!</v>
      </c>
      <c r="AQ25" s="72" t="e">
        <f t="shared" si="16"/>
        <v>#REF!</v>
      </c>
      <c r="AR25" s="72" t="e">
        <f t="shared" si="16"/>
        <v>#REF!</v>
      </c>
      <c r="AS25" s="72" t="e">
        <f t="shared" si="16"/>
        <v>#REF!</v>
      </c>
      <c r="AT25" s="72" t="e">
        <f t="shared" si="16"/>
        <v>#REF!</v>
      </c>
      <c r="AU25" s="72" t="e">
        <f t="shared" si="16"/>
        <v>#REF!</v>
      </c>
      <c r="AV25" s="73" t="e">
        <f t="shared" si="16"/>
        <v>#REF!</v>
      </c>
      <c r="AW25" s="72" t="e">
        <f t="shared" si="16"/>
        <v>#REF!</v>
      </c>
      <c r="AX25" s="74" t="e">
        <f>SUM(#REF!,#REF!,#REF!,AN25,#REF!)</f>
        <v>#REF!</v>
      </c>
      <c r="AY25" s="74" t="e">
        <f>SUM(#REF!,#REF!,#REF!,AS25,#REF!)</f>
        <v>#REF!</v>
      </c>
      <c r="AZ25" s="83"/>
    </row>
    <row r="26" spans="1:52" ht="47.25" x14ac:dyDescent="0.25">
      <c r="A26" s="76" t="s">
        <v>65</v>
      </c>
      <c r="B26" s="77" t="s">
        <v>66</v>
      </c>
      <c r="C26" s="78" t="s">
        <v>55</v>
      </c>
      <c r="D26" s="79" t="s">
        <v>55</v>
      </c>
      <c r="E26" s="80"/>
      <c r="F26" s="80"/>
      <c r="G26" s="80"/>
      <c r="H26" s="80"/>
      <c r="I26" s="80"/>
      <c r="J26" s="80"/>
      <c r="K26" s="80"/>
      <c r="L26" s="80"/>
      <c r="M26" s="80"/>
      <c r="N26" s="81">
        <f t="shared" ref="N26:AA27" si="17">SUM(N78)</f>
        <v>0</v>
      </c>
      <c r="O26" s="81">
        <f t="shared" si="17"/>
        <v>0</v>
      </c>
      <c r="P26" s="81">
        <f t="shared" si="17"/>
        <v>0</v>
      </c>
      <c r="Q26" s="81">
        <f t="shared" si="17"/>
        <v>0</v>
      </c>
      <c r="R26" s="81">
        <f t="shared" si="17"/>
        <v>0</v>
      </c>
      <c r="S26" s="81">
        <f t="shared" si="17"/>
        <v>0</v>
      </c>
      <c r="T26" s="81">
        <f t="shared" si="17"/>
        <v>0</v>
      </c>
      <c r="U26" s="81">
        <f t="shared" si="17"/>
        <v>0</v>
      </c>
      <c r="V26" s="81">
        <f t="shared" si="17"/>
        <v>0</v>
      </c>
      <c r="W26" s="81">
        <f t="shared" si="17"/>
        <v>0</v>
      </c>
      <c r="X26" s="81">
        <f t="shared" si="17"/>
        <v>0</v>
      </c>
      <c r="Y26" s="81">
        <f t="shared" si="17"/>
        <v>0</v>
      </c>
      <c r="Z26" s="81">
        <f t="shared" si="17"/>
        <v>0</v>
      </c>
      <c r="AA26" s="81">
        <f t="shared" si="17"/>
        <v>0</v>
      </c>
      <c r="AB26" s="81">
        <f>SUM(AB78)</f>
        <v>0</v>
      </c>
      <c r="AC26" s="72">
        <f t="shared" si="1"/>
        <v>0</v>
      </c>
      <c r="AD26" s="82" t="s">
        <v>56</v>
      </c>
      <c r="AE26" s="72">
        <f t="shared" si="2"/>
        <v>0</v>
      </c>
      <c r="AF26" s="72" t="str">
        <f t="shared" si="3"/>
        <v>нд</v>
      </c>
      <c r="AG26" s="72">
        <f t="shared" si="4"/>
        <v>0</v>
      </c>
      <c r="AH26" s="72" t="str">
        <f t="shared" si="5"/>
        <v>нд</v>
      </c>
      <c r="AI26" s="72">
        <f t="shared" si="6"/>
        <v>0</v>
      </c>
      <c r="AJ26" s="72" t="s">
        <v>56</v>
      </c>
      <c r="AK26" s="72">
        <f t="shared" si="7"/>
        <v>0</v>
      </c>
      <c r="AL26" s="72" t="str">
        <f t="shared" si="8"/>
        <v>нд</v>
      </c>
      <c r="AM26" s="72" t="s">
        <v>56</v>
      </c>
      <c r="AN26" s="72">
        <f t="shared" si="16"/>
        <v>0</v>
      </c>
      <c r="AO26" s="72">
        <f t="shared" si="16"/>
        <v>0</v>
      </c>
      <c r="AP26" s="72">
        <f t="shared" si="16"/>
        <v>0</v>
      </c>
      <c r="AQ26" s="72">
        <f t="shared" si="16"/>
        <v>0</v>
      </c>
      <c r="AR26" s="72">
        <f t="shared" si="16"/>
        <v>0</v>
      </c>
      <c r="AS26" s="72">
        <f t="shared" si="16"/>
        <v>0</v>
      </c>
      <c r="AT26" s="72">
        <f t="shared" si="16"/>
        <v>0</v>
      </c>
      <c r="AU26" s="72">
        <f t="shared" si="16"/>
        <v>0</v>
      </c>
      <c r="AV26" s="73">
        <f t="shared" si="16"/>
        <v>0</v>
      </c>
      <c r="AW26" s="72">
        <f t="shared" si="16"/>
        <v>0</v>
      </c>
      <c r="AX26" s="74" t="e">
        <f>SUM(#REF!,#REF!,#REF!,AN26,#REF!)</f>
        <v>#REF!</v>
      </c>
      <c r="AY26" s="74" t="e">
        <f>SUM(#REF!,#REF!,#REF!,AS26,#REF!)</f>
        <v>#REF!</v>
      </c>
      <c r="AZ26" s="83"/>
    </row>
    <row r="27" spans="1:52" ht="31.5" x14ac:dyDescent="0.25">
      <c r="A27" s="76" t="s">
        <v>67</v>
      </c>
      <c r="B27" s="77" t="s">
        <v>68</v>
      </c>
      <c r="C27" s="78" t="s">
        <v>55</v>
      </c>
      <c r="D27" s="79" t="s">
        <v>55</v>
      </c>
      <c r="E27" s="80"/>
      <c r="F27" s="80"/>
      <c r="G27" s="80"/>
      <c r="H27" s="80"/>
      <c r="I27" s="80"/>
      <c r="J27" s="80"/>
      <c r="K27" s="80"/>
      <c r="L27" s="80"/>
      <c r="M27" s="80"/>
      <c r="N27" s="81">
        <f t="shared" si="17"/>
        <v>115.06334847799999</v>
      </c>
      <c r="O27" s="81">
        <f t="shared" si="17"/>
        <v>0</v>
      </c>
      <c r="P27" s="81">
        <f t="shared" si="17"/>
        <v>18.754673556</v>
      </c>
      <c r="Q27" s="81">
        <f t="shared" si="17"/>
        <v>96.308674921999994</v>
      </c>
      <c r="R27" s="81">
        <f t="shared" si="17"/>
        <v>87.814427171999995</v>
      </c>
      <c r="S27" s="81">
        <f t="shared" si="17"/>
        <v>0</v>
      </c>
      <c r="T27" s="81">
        <f t="shared" si="17"/>
        <v>0</v>
      </c>
      <c r="U27" s="81">
        <f t="shared" si="17"/>
        <v>87.814427171999995</v>
      </c>
      <c r="V27" s="81">
        <f t="shared" si="17"/>
        <v>0</v>
      </c>
      <c r="W27" s="81">
        <f t="shared" si="17"/>
        <v>26.287757351999993</v>
      </c>
      <c r="X27" s="81">
        <f t="shared" si="17"/>
        <v>0</v>
      </c>
      <c r="Y27" s="81">
        <f t="shared" si="17"/>
        <v>0</v>
      </c>
      <c r="Z27" s="81">
        <f t="shared" si="17"/>
        <v>26.287757351999993</v>
      </c>
      <c r="AA27" s="81">
        <f t="shared" si="17"/>
        <v>0</v>
      </c>
      <c r="AB27" s="81">
        <f>SUM(AB79)</f>
        <v>70.020917569999995</v>
      </c>
      <c r="AC27" s="72">
        <f t="shared" si="1"/>
        <v>-61.526669820000002</v>
      </c>
      <c r="AD27" s="82">
        <f>IFERROR(AC27/R27*100,"")</f>
        <v>-70.064420849081216</v>
      </c>
      <c r="AE27" s="72">
        <f t="shared" si="2"/>
        <v>0</v>
      </c>
      <c r="AF27" s="72" t="str">
        <f t="shared" si="3"/>
        <v>нд</v>
      </c>
      <c r="AG27" s="72">
        <f t="shared" si="4"/>
        <v>0</v>
      </c>
      <c r="AH27" s="72" t="str">
        <f t="shared" si="5"/>
        <v>нд</v>
      </c>
      <c r="AI27" s="72">
        <f t="shared" si="6"/>
        <v>-61.526669820000002</v>
      </c>
      <c r="AJ27" s="72">
        <f>IFERROR(AI27/U27*100,"")</f>
        <v>-70.064420849081216</v>
      </c>
      <c r="AK27" s="72">
        <f t="shared" si="7"/>
        <v>0</v>
      </c>
      <c r="AL27" s="72" t="str">
        <f t="shared" si="8"/>
        <v>нд</v>
      </c>
      <c r="AM27" s="72" t="s">
        <v>56</v>
      </c>
      <c r="AN27" s="72" t="e">
        <f>SUM(#REF!)</f>
        <v>#REF!</v>
      </c>
      <c r="AO27" s="72" t="e">
        <f>SUM(#REF!)</f>
        <v>#REF!</v>
      </c>
      <c r="AP27" s="72" t="e">
        <f>SUM(#REF!)</f>
        <v>#REF!</v>
      </c>
      <c r="AQ27" s="72" t="e">
        <f>SUM(#REF!)</f>
        <v>#REF!</v>
      </c>
      <c r="AR27" s="72" t="e">
        <f>SUM(#REF!)</f>
        <v>#REF!</v>
      </c>
      <c r="AS27" s="72" t="e">
        <f>SUM(#REF!)</f>
        <v>#REF!</v>
      </c>
      <c r="AT27" s="72" t="e">
        <f>SUM(#REF!)</f>
        <v>#REF!</v>
      </c>
      <c r="AU27" s="72" t="e">
        <f>SUM(#REF!)</f>
        <v>#REF!</v>
      </c>
      <c r="AV27" s="73" t="e">
        <f>SUM(#REF!)</f>
        <v>#REF!</v>
      </c>
      <c r="AW27" s="72" t="e">
        <f>SUM(#REF!)</f>
        <v>#REF!</v>
      </c>
      <c r="AX27" s="74" t="e">
        <f>SUM(#REF!,#REF!,#REF!,AN27,#REF!)</f>
        <v>#REF!</v>
      </c>
      <c r="AY27" s="74" t="e">
        <f>SUM(#REF!,#REF!,#REF!,AS27,#REF!)</f>
        <v>#REF!</v>
      </c>
      <c r="AZ27" s="83"/>
    </row>
    <row r="28" spans="1:52" ht="31.5" x14ac:dyDescent="0.25">
      <c r="A28" s="76" t="s">
        <v>69</v>
      </c>
      <c r="B28" s="77" t="s">
        <v>70</v>
      </c>
      <c r="C28" s="78" t="s">
        <v>55</v>
      </c>
      <c r="D28" s="79" t="s">
        <v>55</v>
      </c>
      <c r="E28" s="80"/>
      <c r="F28" s="80"/>
      <c r="G28" s="80"/>
      <c r="H28" s="80"/>
      <c r="I28" s="80"/>
      <c r="J28" s="80"/>
      <c r="K28" s="80"/>
      <c r="L28" s="80"/>
      <c r="M28" s="80"/>
      <c r="N28" s="81">
        <f>SUM(N29,N33,N36,N43)</f>
        <v>0</v>
      </c>
      <c r="O28" s="81">
        <f>SUM(O29,O33,O36,O43)</f>
        <v>0</v>
      </c>
      <c r="P28" s="81">
        <f>SUM(P29,P33,P36,P43)</f>
        <v>0</v>
      </c>
      <c r="Q28" s="81">
        <f>SUM(Q29,Q33,Q36,Q43)</f>
        <v>0</v>
      </c>
      <c r="R28" s="81">
        <f t="shared" ref="R28:AA28" si="18">SUM(R29,R33,R36,R43)</f>
        <v>0</v>
      </c>
      <c r="S28" s="81">
        <f t="shared" si="18"/>
        <v>0</v>
      </c>
      <c r="T28" s="81">
        <f t="shared" si="18"/>
        <v>0</v>
      </c>
      <c r="U28" s="81">
        <f t="shared" si="18"/>
        <v>0</v>
      </c>
      <c r="V28" s="81">
        <f t="shared" si="18"/>
        <v>0</v>
      </c>
      <c r="W28" s="81">
        <f t="shared" si="18"/>
        <v>0</v>
      </c>
      <c r="X28" s="81">
        <f t="shared" si="18"/>
        <v>0</v>
      </c>
      <c r="Y28" s="81">
        <f t="shared" si="18"/>
        <v>0</v>
      </c>
      <c r="Z28" s="81">
        <f t="shared" si="18"/>
        <v>0</v>
      </c>
      <c r="AA28" s="81">
        <f t="shared" si="18"/>
        <v>0</v>
      </c>
      <c r="AB28" s="81">
        <f>SUM(AB29,AB33,AB36,AB43)</f>
        <v>0</v>
      </c>
      <c r="AC28" s="72">
        <f t="shared" si="1"/>
        <v>0</v>
      </c>
      <c r="AD28" s="84" t="s">
        <v>56</v>
      </c>
      <c r="AE28" s="72">
        <f t="shared" si="2"/>
        <v>0</v>
      </c>
      <c r="AF28" s="72" t="str">
        <f t="shared" si="3"/>
        <v>нд</v>
      </c>
      <c r="AG28" s="72">
        <f t="shared" si="4"/>
        <v>0</v>
      </c>
      <c r="AH28" s="72" t="str">
        <f t="shared" si="5"/>
        <v>нд</v>
      </c>
      <c r="AI28" s="72">
        <f t="shared" si="6"/>
        <v>0</v>
      </c>
      <c r="AJ28" s="72" t="s">
        <v>56</v>
      </c>
      <c r="AK28" s="72">
        <f t="shared" si="7"/>
        <v>0</v>
      </c>
      <c r="AL28" s="72" t="str">
        <f t="shared" si="8"/>
        <v>нд</v>
      </c>
      <c r="AM28" s="72" t="s">
        <v>56</v>
      </c>
      <c r="AN28" s="72">
        <f t="shared" ref="AN28:AW28" si="19">SUM(AN29,AN33,AN36,AN43)</f>
        <v>0</v>
      </c>
      <c r="AO28" s="72">
        <f t="shared" si="19"/>
        <v>0</v>
      </c>
      <c r="AP28" s="72">
        <f t="shared" si="19"/>
        <v>0</v>
      </c>
      <c r="AQ28" s="72">
        <f t="shared" si="19"/>
        <v>0</v>
      </c>
      <c r="AR28" s="72">
        <f t="shared" si="19"/>
        <v>0</v>
      </c>
      <c r="AS28" s="72">
        <f t="shared" si="19"/>
        <v>0</v>
      </c>
      <c r="AT28" s="72">
        <f t="shared" si="19"/>
        <v>0</v>
      </c>
      <c r="AU28" s="72">
        <f t="shared" si="19"/>
        <v>0</v>
      </c>
      <c r="AV28" s="73">
        <f t="shared" si="19"/>
        <v>0</v>
      </c>
      <c r="AW28" s="72">
        <f t="shared" si="19"/>
        <v>0</v>
      </c>
      <c r="AX28" s="74" t="e">
        <f>SUM(#REF!,#REF!,#REF!,AN28,#REF!)</f>
        <v>#REF!</v>
      </c>
      <c r="AY28" s="74" t="e">
        <f>SUM(#REF!,#REF!,#REF!,AS28,#REF!)</f>
        <v>#REF!</v>
      </c>
      <c r="AZ28" s="83"/>
    </row>
    <row r="29" spans="1:52" ht="47.25" x14ac:dyDescent="0.25">
      <c r="A29" s="76" t="s">
        <v>71</v>
      </c>
      <c r="B29" s="77" t="s">
        <v>72</v>
      </c>
      <c r="C29" s="78" t="s">
        <v>55</v>
      </c>
      <c r="D29" s="79" t="s">
        <v>55</v>
      </c>
      <c r="E29" s="80"/>
      <c r="F29" s="80"/>
      <c r="G29" s="80"/>
      <c r="H29" s="80"/>
      <c r="I29" s="80"/>
      <c r="J29" s="80"/>
      <c r="K29" s="80"/>
      <c r="L29" s="80"/>
      <c r="M29" s="80"/>
      <c r="N29" s="81">
        <f>SUM(N30:N32)</f>
        <v>0</v>
      </c>
      <c r="O29" s="81">
        <f>SUM(O30:O32)</f>
        <v>0</v>
      </c>
      <c r="P29" s="81">
        <f>SUM(P30:P32)</f>
        <v>0</v>
      </c>
      <c r="Q29" s="81">
        <f>SUM(Q30:Q32)</f>
        <v>0</v>
      </c>
      <c r="R29" s="81">
        <f t="shared" ref="R29:AA29" si="20">SUM(R30:R32)</f>
        <v>0</v>
      </c>
      <c r="S29" s="81">
        <f t="shared" si="20"/>
        <v>0</v>
      </c>
      <c r="T29" s="81">
        <f t="shared" si="20"/>
        <v>0</v>
      </c>
      <c r="U29" s="81">
        <f t="shared" si="20"/>
        <v>0</v>
      </c>
      <c r="V29" s="81">
        <f t="shared" si="20"/>
        <v>0</v>
      </c>
      <c r="W29" s="81">
        <f t="shared" si="20"/>
        <v>0</v>
      </c>
      <c r="X29" s="81">
        <f t="shared" si="20"/>
        <v>0</v>
      </c>
      <c r="Y29" s="81">
        <f t="shared" si="20"/>
        <v>0</v>
      </c>
      <c r="Z29" s="81">
        <f t="shared" si="20"/>
        <v>0</v>
      </c>
      <c r="AA29" s="81">
        <f t="shared" si="20"/>
        <v>0</v>
      </c>
      <c r="AB29" s="81">
        <f>SUM(AB30:AB32)</f>
        <v>0</v>
      </c>
      <c r="AC29" s="72">
        <f t="shared" si="1"/>
        <v>0</v>
      </c>
      <c r="AD29" s="84" t="s">
        <v>56</v>
      </c>
      <c r="AE29" s="72">
        <f t="shared" si="2"/>
        <v>0</v>
      </c>
      <c r="AF29" s="72" t="str">
        <f t="shared" si="3"/>
        <v>нд</v>
      </c>
      <c r="AG29" s="72">
        <f t="shared" si="4"/>
        <v>0</v>
      </c>
      <c r="AH29" s="72" t="str">
        <f t="shared" si="5"/>
        <v>нд</v>
      </c>
      <c r="AI29" s="72">
        <f t="shared" si="6"/>
        <v>0</v>
      </c>
      <c r="AJ29" s="72" t="s">
        <v>56</v>
      </c>
      <c r="AK29" s="72">
        <f t="shared" si="7"/>
        <v>0</v>
      </c>
      <c r="AL29" s="72" t="str">
        <f t="shared" si="8"/>
        <v>нд</v>
      </c>
      <c r="AM29" s="72" t="s">
        <v>56</v>
      </c>
      <c r="AN29" s="72">
        <f t="shared" ref="AN29:AW29" si="21">SUM(AN30:AN32)</f>
        <v>0</v>
      </c>
      <c r="AO29" s="72">
        <f t="shared" si="21"/>
        <v>0</v>
      </c>
      <c r="AP29" s="72">
        <f t="shared" si="21"/>
        <v>0</v>
      </c>
      <c r="AQ29" s="72">
        <f t="shared" si="21"/>
        <v>0</v>
      </c>
      <c r="AR29" s="72">
        <f t="shared" si="21"/>
        <v>0</v>
      </c>
      <c r="AS29" s="72">
        <f t="shared" si="21"/>
        <v>0</v>
      </c>
      <c r="AT29" s="72">
        <f t="shared" si="21"/>
        <v>0</v>
      </c>
      <c r="AU29" s="72">
        <f t="shared" si="21"/>
        <v>0</v>
      </c>
      <c r="AV29" s="73">
        <f t="shared" si="21"/>
        <v>0</v>
      </c>
      <c r="AW29" s="72">
        <f t="shared" si="21"/>
        <v>0</v>
      </c>
      <c r="AX29" s="74" t="e">
        <f>SUM(#REF!,#REF!,#REF!,AN29,#REF!)</f>
        <v>#REF!</v>
      </c>
      <c r="AY29" s="74" t="e">
        <f>SUM(#REF!,#REF!,#REF!,AS29,#REF!)</f>
        <v>#REF!</v>
      </c>
      <c r="AZ29" s="83"/>
    </row>
    <row r="30" spans="1:52" ht="78.75" x14ac:dyDescent="0.25">
      <c r="A30" s="76" t="s">
        <v>73</v>
      </c>
      <c r="B30" s="77" t="s">
        <v>74</v>
      </c>
      <c r="C30" s="78" t="s">
        <v>55</v>
      </c>
      <c r="D30" s="79" t="s">
        <v>55</v>
      </c>
      <c r="E30" s="80"/>
      <c r="F30" s="80"/>
      <c r="G30" s="80"/>
      <c r="H30" s="80"/>
      <c r="I30" s="80"/>
      <c r="J30" s="80"/>
      <c r="K30" s="80"/>
      <c r="L30" s="80"/>
      <c r="M30" s="80"/>
      <c r="N30" s="81">
        <v>0</v>
      </c>
      <c r="O30" s="81">
        <v>0</v>
      </c>
      <c r="P30" s="81">
        <v>0</v>
      </c>
      <c r="Q30" s="81">
        <v>0</v>
      </c>
      <c r="R30" s="81">
        <v>0</v>
      </c>
      <c r="S30" s="81">
        <v>0</v>
      </c>
      <c r="T30" s="81">
        <v>0</v>
      </c>
      <c r="U30" s="81">
        <v>0</v>
      </c>
      <c r="V30" s="81">
        <v>0</v>
      </c>
      <c r="W30" s="81">
        <v>0</v>
      </c>
      <c r="X30" s="81">
        <v>0</v>
      </c>
      <c r="Y30" s="81">
        <v>0</v>
      </c>
      <c r="Z30" s="81">
        <v>0</v>
      </c>
      <c r="AA30" s="81">
        <v>0</v>
      </c>
      <c r="AB30" s="81">
        <v>0</v>
      </c>
      <c r="AC30" s="72">
        <f t="shared" si="1"/>
        <v>0</v>
      </c>
      <c r="AD30" s="84" t="s">
        <v>56</v>
      </c>
      <c r="AE30" s="72">
        <f t="shared" si="2"/>
        <v>0</v>
      </c>
      <c r="AF30" s="72" t="str">
        <f t="shared" si="3"/>
        <v>нд</v>
      </c>
      <c r="AG30" s="72">
        <f t="shared" si="4"/>
        <v>0</v>
      </c>
      <c r="AH30" s="72" t="str">
        <f t="shared" si="5"/>
        <v>нд</v>
      </c>
      <c r="AI30" s="72">
        <f t="shared" si="6"/>
        <v>0</v>
      </c>
      <c r="AJ30" s="72" t="s">
        <v>56</v>
      </c>
      <c r="AK30" s="72">
        <f t="shared" si="7"/>
        <v>0</v>
      </c>
      <c r="AL30" s="72" t="str">
        <f t="shared" si="8"/>
        <v>нд</v>
      </c>
      <c r="AM30" s="72" t="s">
        <v>56</v>
      </c>
      <c r="AN30" s="72">
        <f>SUM(AO30:AR30)</f>
        <v>0</v>
      </c>
      <c r="AO30" s="72">
        <v>0</v>
      </c>
      <c r="AP30" s="72">
        <v>0</v>
      </c>
      <c r="AQ30" s="72">
        <v>0</v>
      </c>
      <c r="AR30" s="72">
        <v>0</v>
      </c>
      <c r="AS30" s="72">
        <f>SUM(AT30:AW30)</f>
        <v>0</v>
      </c>
      <c r="AT30" s="72">
        <v>0</v>
      </c>
      <c r="AU30" s="72">
        <v>0</v>
      </c>
      <c r="AV30" s="73">
        <v>0</v>
      </c>
      <c r="AW30" s="72">
        <v>0</v>
      </c>
      <c r="AX30" s="74" t="e">
        <f>SUM(#REF!,#REF!,#REF!,AN30,#REF!)</f>
        <v>#REF!</v>
      </c>
      <c r="AY30" s="74" t="e">
        <f>SUM(#REF!,#REF!,#REF!,AS30,#REF!)</f>
        <v>#REF!</v>
      </c>
      <c r="AZ30" s="83"/>
    </row>
    <row r="31" spans="1:52" ht="78.75" x14ac:dyDescent="0.25">
      <c r="A31" s="76" t="s">
        <v>75</v>
      </c>
      <c r="B31" s="77" t="s">
        <v>76</v>
      </c>
      <c r="C31" s="78" t="s">
        <v>55</v>
      </c>
      <c r="D31" s="79" t="s">
        <v>55</v>
      </c>
      <c r="E31" s="80"/>
      <c r="F31" s="80"/>
      <c r="G31" s="80"/>
      <c r="H31" s="80"/>
      <c r="I31" s="80"/>
      <c r="J31" s="80"/>
      <c r="K31" s="80"/>
      <c r="L31" s="80"/>
      <c r="M31" s="80"/>
      <c r="N31" s="81">
        <v>0</v>
      </c>
      <c r="O31" s="81">
        <v>0</v>
      </c>
      <c r="P31" s="81">
        <v>0</v>
      </c>
      <c r="Q31" s="81">
        <v>0</v>
      </c>
      <c r="R31" s="81">
        <v>0</v>
      </c>
      <c r="S31" s="81">
        <v>0</v>
      </c>
      <c r="T31" s="81">
        <v>0</v>
      </c>
      <c r="U31" s="81">
        <v>0</v>
      </c>
      <c r="V31" s="81">
        <v>0</v>
      </c>
      <c r="W31" s="81">
        <v>0</v>
      </c>
      <c r="X31" s="81">
        <v>0</v>
      </c>
      <c r="Y31" s="81">
        <v>0</v>
      </c>
      <c r="Z31" s="81">
        <v>0</v>
      </c>
      <c r="AA31" s="81">
        <v>0</v>
      </c>
      <c r="AB31" s="81">
        <v>0</v>
      </c>
      <c r="AC31" s="72">
        <f t="shared" si="1"/>
        <v>0</v>
      </c>
      <c r="AD31" s="84" t="s">
        <v>56</v>
      </c>
      <c r="AE31" s="72">
        <f t="shared" si="2"/>
        <v>0</v>
      </c>
      <c r="AF31" s="72" t="str">
        <f t="shared" si="3"/>
        <v>нд</v>
      </c>
      <c r="AG31" s="72">
        <f t="shared" si="4"/>
        <v>0</v>
      </c>
      <c r="AH31" s="72" t="str">
        <f t="shared" si="5"/>
        <v>нд</v>
      </c>
      <c r="AI31" s="72">
        <f t="shared" si="6"/>
        <v>0</v>
      </c>
      <c r="AJ31" s="72" t="s">
        <v>56</v>
      </c>
      <c r="AK31" s="72">
        <f t="shared" si="7"/>
        <v>0</v>
      </c>
      <c r="AL31" s="72" t="str">
        <f t="shared" si="8"/>
        <v>нд</v>
      </c>
      <c r="AM31" s="72" t="s">
        <v>56</v>
      </c>
      <c r="AN31" s="72">
        <f>SUM(AO31:AR31)</f>
        <v>0</v>
      </c>
      <c r="AO31" s="72">
        <v>0</v>
      </c>
      <c r="AP31" s="72">
        <v>0</v>
      </c>
      <c r="AQ31" s="72">
        <v>0</v>
      </c>
      <c r="AR31" s="72">
        <v>0</v>
      </c>
      <c r="AS31" s="72">
        <f>SUM(AT31:AW31)</f>
        <v>0</v>
      </c>
      <c r="AT31" s="72">
        <v>0</v>
      </c>
      <c r="AU31" s="72">
        <v>0</v>
      </c>
      <c r="AV31" s="73">
        <v>0</v>
      </c>
      <c r="AW31" s="72">
        <v>0</v>
      </c>
      <c r="AX31" s="74" t="e">
        <f>SUM(#REF!,#REF!,#REF!,AN31,#REF!)</f>
        <v>#REF!</v>
      </c>
      <c r="AY31" s="74" t="e">
        <f>SUM(#REF!,#REF!,#REF!,AS31,#REF!)</f>
        <v>#REF!</v>
      </c>
      <c r="AZ31" s="83"/>
    </row>
    <row r="32" spans="1:52" ht="63" x14ac:dyDescent="0.25">
      <c r="A32" s="76" t="s">
        <v>77</v>
      </c>
      <c r="B32" s="77" t="s">
        <v>78</v>
      </c>
      <c r="C32" s="78" t="s">
        <v>55</v>
      </c>
      <c r="D32" s="79" t="s">
        <v>55</v>
      </c>
      <c r="E32" s="80"/>
      <c r="F32" s="80"/>
      <c r="G32" s="80"/>
      <c r="H32" s="80"/>
      <c r="I32" s="80"/>
      <c r="J32" s="80"/>
      <c r="K32" s="80"/>
      <c r="L32" s="80"/>
      <c r="M32" s="80"/>
      <c r="N32" s="81">
        <v>0</v>
      </c>
      <c r="O32" s="81">
        <v>0</v>
      </c>
      <c r="P32" s="81">
        <v>0</v>
      </c>
      <c r="Q32" s="81">
        <v>0</v>
      </c>
      <c r="R32" s="81">
        <v>0</v>
      </c>
      <c r="S32" s="81">
        <v>0</v>
      </c>
      <c r="T32" s="81">
        <v>0</v>
      </c>
      <c r="U32" s="81">
        <v>0</v>
      </c>
      <c r="V32" s="81">
        <v>0</v>
      </c>
      <c r="W32" s="81">
        <v>0</v>
      </c>
      <c r="X32" s="81">
        <v>0</v>
      </c>
      <c r="Y32" s="81">
        <v>0</v>
      </c>
      <c r="Z32" s="81">
        <v>0</v>
      </c>
      <c r="AA32" s="81">
        <v>0</v>
      </c>
      <c r="AB32" s="81">
        <v>0</v>
      </c>
      <c r="AC32" s="72">
        <f t="shared" si="1"/>
        <v>0</v>
      </c>
      <c r="AD32" s="84" t="s">
        <v>56</v>
      </c>
      <c r="AE32" s="72">
        <f t="shared" si="2"/>
        <v>0</v>
      </c>
      <c r="AF32" s="72" t="str">
        <f t="shared" si="3"/>
        <v>нд</v>
      </c>
      <c r="AG32" s="72">
        <f t="shared" si="4"/>
        <v>0</v>
      </c>
      <c r="AH32" s="72" t="str">
        <f t="shared" si="5"/>
        <v>нд</v>
      </c>
      <c r="AI32" s="72">
        <f t="shared" si="6"/>
        <v>0</v>
      </c>
      <c r="AJ32" s="72" t="s">
        <v>56</v>
      </c>
      <c r="AK32" s="72">
        <f t="shared" si="7"/>
        <v>0</v>
      </c>
      <c r="AL32" s="72" t="str">
        <f t="shared" si="8"/>
        <v>нд</v>
      </c>
      <c r="AM32" s="72" t="s">
        <v>56</v>
      </c>
      <c r="AN32" s="72">
        <f>SUM(AO32:AR32)</f>
        <v>0</v>
      </c>
      <c r="AO32" s="72">
        <v>0</v>
      </c>
      <c r="AP32" s="72">
        <v>0</v>
      </c>
      <c r="AQ32" s="72">
        <v>0</v>
      </c>
      <c r="AR32" s="72">
        <v>0</v>
      </c>
      <c r="AS32" s="72">
        <f>SUM(AT32:AW32)</f>
        <v>0</v>
      </c>
      <c r="AT32" s="72">
        <v>0</v>
      </c>
      <c r="AU32" s="72">
        <v>0</v>
      </c>
      <c r="AV32" s="73">
        <v>0</v>
      </c>
      <c r="AW32" s="72">
        <v>0</v>
      </c>
      <c r="AX32" s="74" t="e">
        <f>SUM(#REF!,#REF!,#REF!,AN32,#REF!)</f>
        <v>#REF!</v>
      </c>
      <c r="AY32" s="74" t="e">
        <f>SUM(#REF!,#REF!,#REF!,AS32,#REF!)</f>
        <v>#REF!</v>
      </c>
      <c r="AZ32" s="83"/>
    </row>
    <row r="33" spans="1:52" ht="47.25" x14ac:dyDescent="0.25">
      <c r="A33" s="76" t="s">
        <v>79</v>
      </c>
      <c r="B33" s="77" t="s">
        <v>80</v>
      </c>
      <c r="C33" s="78" t="s">
        <v>55</v>
      </c>
      <c r="D33" s="79" t="s">
        <v>55</v>
      </c>
      <c r="E33" s="80"/>
      <c r="F33" s="80"/>
      <c r="G33" s="80"/>
      <c r="H33" s="80"/>
      <c r="I33" s="80"/>
      <c r="J33" s="80"/>
      <c r="K33" s="80"/>
      <c r="L33" s="80"/>
      <c r="M33" s="80"/>
      <c r="N33" s="81">
        <f>SUM(N34:N35)</f>
        <v>0</v>
      </c>
      <c r="O33" s="81">
        <f>SUM(O34:O35)</f>
        <v>0</v>
      </c>
      <c r="P33" s="81">
        <f>SUM(P34:P35)</f>
        <v>0</v>
      </c>
      <c r="Q33" s="81">
        <f>SUM(Q34:Q35)</f>
        <v>0</v>
      </c>
      <c r="R33" s="81">
        <f t="shared" ref="R33:AA33" si="22">SUM(R34:R35)</f>
        <v>0</v>
      </c>
      <c r="S33" s="81">
        <f t="shared" si="22"/>
        <v>0</v>
      </c>
      <c r="T33" s="81">
        <f t="shared" si="22"/>
        <v>0</v>
      </c>
      <c r="U33" s="81">
        <f t="shared" si="22"/>
        <v>0</v>
      </c>
      <c r="V33" s="81">
        <f t="shared" si="22"/>
        <v>0</v>
      </c>
      <c r="W33" s="81">
        <f t="shared" si="22"/>
        <v>0</v>
      </c>
      <c r="X33" s="81">
        <f t="shared" si="22"/>
        <v>0</v>
      </c>
      <c r="Y33" s="81">
        <f t="shared" si="22"/>
        <v>0</v>
      </c>
      <c r="Z33" s="81">
        <f t="shared" si="22"/>
        <v>0</v>
      </c>
      <c r="AA33" s="81">
        <f t="shared" si="22"/>
        <v>0</v>
      </c>
      <c r="AB33" s="81">
        <f>SUM(AB34:AB35)</f>
        <v>0</v>
      </c>
      <c r="AC33" s="72">
        <f t="shared" si="1"/>
        <v>0</v>
      </c>
      <c r="AD33" s="84" t="s">
        <v>56</v>
      </c>
      <c r="AE33" s="72">
        <f t="shared" si="2"/>
        <v>0</v>
      </c>
      <c r="AF33" s="72" t="str">
        <f t="shared" si="3"/>
        <v>нд</v>
      </c>
      <c r="AG33" s="72">
        <f t="shared" si="4"/>
        <v>0</v>
      </c>
      <c r="AH33" s="72" t="str">
        <f t="shared" si="5"/>
        <v>нд</v>
      </c>
      <c r="AI33" s="72">
        <f t="shared" si="6"/>
        <v>0</v>
      </c>
      <c r="AJ33" s="72" t="s">
        <v>56</v>
      </c>
      <c r="AK33" s="72">
        <f t="shared" si="7"/>
        <v>0</v>
      </c>
      <c r="AL33" s="72" t="str">
        <f t="shared" si="8"/>
        <v>нд</v>
      </c>
      <c r="AM33" s="72" t="s">
        <v>56</v>
      </c>
      <c r="AN33" s="72">
        <f t="shared" ref="AN33:AW33" si="23">SUM(AN34:AN35)</f>
        <v>0</v>
      </c>
      <c r="AO33" s="72">
        <f t="shared" si="23"/>
        <v>0</v>
      </c>
      <c r="AP33" s="72">
        <f t="shared" si="23"/>
        <v>0</v>
      </c>
      <c r="AQ33" s="72">
        <f t="shared" si="23"/>
        <v>0</v>
      </c>
      <c r="AR33" s="72">
        <f t="shared" si="23"/>
        <v>0</v>
      </c>
      <c r="AS33" s="72">
        <f t="shared" si="23"/>
        <v>0</v>
      </c>
      <c r="AT33" s="72">
        <f t="shared" si="23"/>
        <v>0</v>
      </c>
      <c r="AU33" s="72">
        <f t="shared" si="23"/>
        <v>0</v>
      </c>
      <c r="AV33" s="73">
        <f t="shared" si="23"/>
        <v>0</v>
      </c>
      <c r="AW33" s="72">
        <f t="shared" si="23"/>
        <v>0</v>
      </c>
      <c r="AX33" s="74" t="e">
        <f>SUM(#REF!,#REF!,#REF!,AN33,#REF!)</f>
        <v>#REF!</v>
      </c>
      <c r="AY33" s="74" t="e">
        <f>SUM(#REF!,#REF!,#REF!,AS33,#REF!)</f>
        <v>#REF!</v>
      </c>
      <c r="AZ33" s="83"/>
    </row>
    <row r="34" spans="1:52" ht="78.75" x14ac:dyDescent="0.25">
      <c r="A34" s="76" t="s">
        <v>81</v>
      </c>
      <c r="B34" s="77" t="s">
        <v>82</v>
      </c>
      <c r="C34" s="78" t="s">
        <v>55</v>
      </c>
      <c r="D34" s="79" t="s">
        <v>55</v>
      </c>
      <c r="E34" s="80"/>
      <c r="F34" s="80"/>
      <c r="G34" s="80"/>
      <c r="H34" s="80"/>
      <c r="I34" s="80"/>
      <c r="J34" s="80"/>
      <c r="K34" s="80"/>
      <c r="L34" s="80"/>
      <c r="M34" s="80"/>
      <c r="N34" s="81">
        <v>0</v>
      </c>
      <c r="O34" s="81">
        <v>0</v>
      </c>
      <c r="P34" s="81">
        <v>0</v>
      </c>
      <c r="Q34" s="81">
        <v>0</v>
      </c>
      <c r="R34" s="81">
        <v>0</v>
      </c>
      <c r="S34" s="81">
        <v>0</v>
      </c>
      <c r="T34" s="81">
        <v>0</v>
      </c>
      <c r="U34" s="81">
        <v>0</v>
      </c>
      <c r="V34" s="81">
        <v>0</v>
      </c>
      <c r="W34" s="81">
        <v>0</v>
      </c>
      <c r="X34" s="81">
        <v>0</v>
      </c>
      <c r="Y34" s="81">
        <v>0</v>
      </c>
      <c r="Z34" s="81">
        <v>0</v>
      </c>
      <c r="AA34" s="81">
        <v>0</v>
      </c>
      <c r="AB34" s="81">
        <v>0</v>
      </c>
      <c r="AC34" s="72">
        <f t="shared" si="1"/>
        <v>0</v>
      </c>
      <c r="AD34" s="84" t="s">
        <v>56</v>
      </c>
      <c r="AE34" s="72">
        <f t="shared" si="2"/>
        <v>0</v>
      </c>
      <c r="AF34" s="72" t="str">
        <f t="shared" si="3"/>
        <v>нд</v>
      </c>
      <c r="AG34" s="72">
        <f t="shared" si="4"/>
        <v>0</v>
      </c>
      <c r="AH34" s="72" t="str">
        <f t="shared" si="5"/>
        <v>нд</v>
      </c>
      <c r="AI34" s="72">
        <f t="shared" si="6"/>
        <v>0</v>
      </c>
      <c r="AJ34" s="72" t="s">
        <v>56</v>
      </c>
      <c r="AK34" s="72">
        <f t="shared" si="7"/>
        <v>0</v>
      </c>
      <c r="AL34" s="72" t="str">
        <f t="shared" si="8"/>
        <v>нд</v>
      </c>
      <c r="AM34" s="72" t="s">
        <v>56</v>
      </c>
      <c r="AN34" s="72">
        <f>SUM(AO34:AR34)</f>
        <v>0</v>
      </c>
      <c r="AO34" s="72">
        <v>0</v>
      </c>
      <c r="AP34" s="72">
        <v>0</v>
      </c>
      <c r="AQ34" s="72">
        <v>0</v>
      </c>
      <c r="AR34" s="72">
        <v>0</v>
      </c>
      <c r="AS34" s="72">
        <f>SUM(AT34:AW34)</f>
        <v>0</v>
      </c>
      <c r="AT34" s="72">
        <v>0</v>
      </c>
      <c r="AU34" s="72">
        <v>0</v>
      </c>
      <c r="AV34" s="73">
        <v>0</v>
      </c>
      <c r="AW34" s="72">
        <v>0</v>
      </c>
      <c r="AX34" s="74" t="e">
        <f>SUM(#REF!,#REF!,#REF!,AN34,#REF!)</f>
        <v>#REF!</v>
      </c>
      <c r="AY34" s="74" t="e">
        <f>SUM(#REF!,#REF!,#REF!,AS34,#REF!)</f>
        <v>#REF!</v>
      </c>
      <c r="AZ34" s="83"/>
    </row>
    <row r="35" spans="1:52" ht="47.25" x14ac:dyDescent="0.25">
      <c r="A35" s="76" t="s">
        <v>83</v>
      </c>
      <c r="B35" s="77" t="s">
        <v>84</v>
      </c>
      <c r="C35" s="78" t="s">
        <v>55</v>
      </c>
      <c r="D35" s="79" t="s">
        <v>55</v>
      </c>
      <c r="E35" s="80"/>
      <c r="F35" s="80"/>
      <c r="G35" s="80"/>
      <c r="H35" s="80"/>
      <c r="I35" s="80"/>
      <c r="J35" s="80"/>
      <c r="K35" s="80"/>
      <c r="L35" s="80"/>
      <c r="M35" s="80"/>
      <c r="N35" s="81">
        <v>0</v>
      </c>
      <c r="O35" s="81">
        <v>0</v>
      </c>
      <c r="P35" s="81">
        <v>0</v>
      </c>
      <c r="Q35" s="81">
        <v>0</v>
      </c>
      <c r="R35" s="81">
        <v>0</v>
      </c>
      <c r="S35" s="81">
        <v>0</v>
      </c>
      <c r="T35" s="81">
        <v>0</v>
      </c>
      <c r="U35" s="81">
        <v>0</v>
      </c>
      <c r="V35" s="81">
        <v>0</v>
      </c>
      <c r="W35" s="81">
        <v>0</v>
      </c>
      <c r="X35" s="81">
        <v>0</v>
      </c>
      <c r="Y35" s="81">
        <v>0</v>
      </c>
      <c r="Z35" s="81">
        <v>0</v>
      </c>
      <c r="AA35" s="81">
        <v>0</v>
      </c>
      <c r="AB35" s="81">
        <v>0</v>
      </c>
      <c r="AC35" s="72">
        <f t="shared" si="1"/>
        <v>0</v>
      </c>
      <c r="AD35" s="84" t="s">
        <v>56</v>
      </c>
      <c r="AE35" s="72">
        <f t="shared" si="2"/>
        <v>0</v>
      </c>
      <c r="AF35" s="72" t="str">
        <f t="shared" si="3"/>
        <v>нд</v>
      </c>
      <c r="AG35" s="72">
        <f t="shared" si="4"/>
        <v>0</v>
      </c>
      <c r="AH35" s="72" t="str">
        <f t="shared" si="5"/>
        <v>нд</v>
      </c>
      <c r="AI35" s="72">
        <f t="shared" si="6"/>
        <v>0</v>
      </c>
      <c r="AJ35" s="72" t="s">
        <v>56</v>
      </c>
      <c r="AK35" s="72">
        <f t="shared" si="7"/>
        <v>0</v>
      </c>
      <c r="AL35" s="72" t="str">
        <f t="shared" si="8"/>
        <v>нд</v>
      </c>
      <c r="AM35" s="72" t="s">
        <v>56</v>
      </c>
      <c r="AN35" s="72">
        <f>SUM(AO35:AR35)</f>
        <v>0</v>
      </c>
      <c r="AO35" s="72">
        <v>0</v>
      </c>
      <c r="AP35" s="72">
        <v>0</v>
      </c>
      <c r="AQ35" s="72">
        <v>0</v>
      </c>
      <c r="AR35" s="72">
        <v>0</v>
      </c>
      <c r="AS35" s="72">
        <f>SUM(AT35:AW35)</f>
        <v>0</v>
      </c>
      <c r="AT35" s="72">
        <v>0</v>
      </c>
      <c r="AU35" s="72">
        <v>0</v>
      </c>
      <c r="AV35" s="73">
        <v>0</v>
      </c>
      <c r="AW35" s="72">
        <v>0</v>
      </c>
      <c r="AX35" s="74" t="e">
        <f>SUM(#REF!,#REF!,#REF!,AN35,#REF!)</f>
        <v>#REF!</v>
      </c>
      <c r="AY35" s="74" t="e">
        <f>SUM(#REF!,#REF!,#REF!,AS35,#REF!)</f>
        <v>#REF!</v>
      </c>
      <c r="AZ35" s="83"/>
    </row>
    <row r="36" spans="1:52" ht="63" x14ac:dyDescent="0.25">
      <c r="A36" s="76" t="s">
        <v>85</v>
      </c>
      <c r="B36" s="77" t="s">
        <v>86</v>
      </c>
      <c r="C36" s="78" t="s">
        <v>55</v>
      </c>
      <c r="D36" s="79" t="s">
        <v>55</v>
      </c>
      <c r="E36" s="80"/>
      <c r="F36" s="80"/>
      <c r="G36" s="80"/>
      <c r="H36" s="80"/>
      <c r="I36" s="80"/>
      <c r="J36" s="80"/>
      <c r="K36" s="80"/>
      <c r="L36" s="80"/>
      <c r="M36" s="80"/>
      <c r="N36" s="81">
        <f>SUM(N37:N42)</f>
        <v>0</v>
      </c>
      <c r="O36" s="81">
        <f>SUM(O37:O42)</f>
        <v>0</v>
      </c>
      <c r="P36" s="81">
        <f>SUM(P37:P42)</f>
        <v>0</v>
      </c>
      <c r="Q36" s="81">
        <f>SUM(Q37:Q42)</f>
        <v>0</v>
      </c>
      <c r="R36" s="81">
        <f t="shared" ref="R36:AA36" si="24">SUM(R37:R42)</f>
        <v>0</v>
      </c>
      <c r="S36" s="81">
        <f t="shared" si="24"/>
        <v>0</v>
      </c>
      <c r="T36" s="81">
        <f t="shared" si="24"/>
        <v>0</v>
      </c>
      <c r="U36" s="81">
        <f t="shared" si="24"/>
        <v>0</v>
      </c>
      <c r="V36" s="81">
        <f t="shared" si="24"/>
        <v>0</v>
      </c>
      <c r="W36" s="81">
        <f t="shared" si="24"/>
        <v>0</v>
      </c>
      <c r="X36" s="81">
        <f t="shared" si="24"/>
        <v>0</v>
      </c>
      <c r="Y36" s="81">
        <f t="shared" si="24"/>
        <v>0</v>
      </c>
      <c r="Z36" s="81">
        <f t="shared" si="24"/>
        <v>0</v>
      </c>
      <c r="AA36" s="81">
        <f t="shared" si="24"/>
        <v>0</v>
      </c>
      <c r="AB36" s="81">
        <f>SUM(AB37:AB42)</f>
        <v>0</v>
      </c>
      <c r="AC36" s="72">
        <f t="shared" si="1"/>
        <v>0</v>
      </c>
      <c r="AD36" s="84" t="s">
        <v>56</v>
      </c>
      <c r="AE36" s="72">
        <f t="shared" si="2"/>
        <v>0</v>
      </c>
      <c r="AF36" s="72" t="str">
        <f t="shared" si="3"/>
        <v>нд</v>
      </c>
      <c r="AG36" s="72">
        <f t="shared" si="4"/>
        <v>0</v>
      </c>
      <c r="AH36" s="72" t="str">
        <f t="shared" si="5"/>
        <v>нд</v>
      </c>
      <c r="AI36" s="72">
        <f t="shared" si="6"/>
        <v>0</v>
      </c>
      <c r="AJ36" s="72" t="s">
        <v>56</v>
      </c>
      <c r="AK36" s="72">
        <f t="shared" si="7"/>
        <v>0</v>
      </c>
      <c r="AL36" s="72" t="str">
        <f t="shared" si="8"/>
        <v>нд</v>
      </c>
      <c r="AM36" s="72" t="s">
        <v>56</v>
      </c>
      <c r="AN36" s="72">
        <f t="shared" ref="AN36:AW36" si="25">SUM(AN37:AN42)</f>
        <v>0</v>
      </c>
      <c r="AO36" s="72">
        <f t="shared" si="25"/>
        <v>0</v>
      </c>
      <c r="AP36" s="72">
        <f t="shared" si="25"/>
        <v>0</v>
      </c>
      <c r="AQ36" s="72">
        <f t="shared" si="25"/>
        <v>0</v>
      </c>
      <c r="AR36" s="72">
        <f t="shared" si="25"/>
        <v>0</v>
      </c>
      <c r="AS36" s="72">
        <f t="shared" si="25"/>
        <v>0</v>
      </c>
      <c r="AT36" s="72">
        <f t="shared" si="25"/>
        <v>0</v>
      </c>
      <c r="AU36" s="72">
        <f t="shared" si="25"/>
        <v>0</v>
      </c>
      <c r="AV36" s="73">
        <f t="shared" si="25"/>
        <v>0</v>
      </c>
      <c r="AW36" s="72">
        <f t="shared" si="25"/>
        <v>0</v>
      </c>
      <c r="AX36" s="74" t="e">
        <f>SUM(#REF!,#REF!,#REF!,AN36,#REF!)</f>
        <v>#REF!</v>
      </c>
      <c r="AY36" s="74" t="e">
        <f>SUM(#REF!,#REF!,#REF!,AS36,#REF!)</f>
        <v>#REF!</v>
      </c>
      <c r="AZ36" s="83"/>
    </row>
    <row r="37" spans="1:52" ht="141.75" x14ac:dyDescent="0.25">
      <c r="A37" s="76" t="s">
        <v>87</v>
      </c>
      <c r="B37" s="77" t="s">
        <v>88</v>
      </c>
      <c r="C37" s="78" t="s">
        <v>55</v>
      </c>
      <c r="D37" s="79" t="s">
        <v>55</v>
      </c>
      <c r="E37" s="80"/>
      <c r="F37" s="80"/>
      <c r="G37" s="80"/>
      <c r="H37" s="80"/>
      <c r="I37" s="80"/>
      <c r="J37" s="80"/>
      <c r="K37" s="80"/>
      <c r="L37" s="80"/>
      <c r="M37" s="80"/>
      <c r="N37" s="81">
        <v>0</v>
      </c>
      <c r="O37" s="81">
        <v>0</v>
      </c>
      <c r="P37" s="81">
        <v>0</v>
      </c>
      <c r="Q37" s="81">
        <v>0</v>
      </c>
      <c r="R37" s="81">
        <v>0</v>
      </c>
      <c r="S37" s="81">
        <v>0</v>
      </c>
      <c r="T37" s="81">
        <v>0</v>
      </c>
      <c r="U37" s="81">
        <v>0</v>
      </c>
      <c r="V37" s="81">
        <v>0</v>
      </c>
      <c r="W37" s="81">
        <v>0</v>
      </c>
      <c r="X37" s="81">
        <v>0</v>
      </c>
      <c r="Y37" s="81">
        <v>0</v>
      </c>
      <c r="Z37" s="81">
        <v>0</v>
      </c>
      <c r="AA37" s="81">
        <v>0</v>
      </c>
      <c r="AB37" s="81">
        <v>0</v>
      </c>
      <c r="AC37" s="72">
        <f t="shared" si="1"/>
        <v>0</v>
      </c>
      <c r="AD37" s="84" t="s">
        <v>56</v>
      </c>
      <c r="AE37" s="72">
        <f t="shared" si="2"/>
        <v>0</v>
      </c>
      <c r="AF37" s="72" t="str">
        <f t="shared" si="3"/>
        <v>нд</v>
      </c>
      <c r="AG37" s="72">
        <f t="shared" si="4"/>
        <v>0</v>
      </c>
      <c r="AH37" s="72" t="str">
        <f t="shared" si="5"/>
        <v>нд</v>
      </c>
      <c r="AI37" s="72">
        <f t="shared" si="6"/>
        <v>0</v>
      </c>
      <c r="AJ37" s="72" t="s">
        <v>56</v>
      </c>
      <c r="AK37" s="72">
        <f t="shared" si="7"/>
        <v>0</v>
      </c>
      <c r="AL37" s="72" t="str">
        <f t="shared" si="8"/>
        <v>нд</v>
      </c>
      <c r="AM37" s="72" t="s">
        <v>56</v>
      </c>
      <c r="AN37" s="72">
        <f t="shared" ref="AN37:AN42" si="26">SUM(AO37:AR37)</f>
        <v>0</v>
      </c>
      <c r="AO37" s="72">
        <v>0</v>
      </c>
      <c r="AP37" s="72">
        <v>0</v>
      </c>
      <c r="AQ37" s="72">
        <v>0</v>
      </c>
      <c r="AR37" s="72">
        <v>0</v>
      </c>
      <c r="AS37" s="72">
        <f t="shared" ref="AS37:AS42" si="27">SUM(AT37:AW37)</f>
        <v>0</v>
      </c>
      <c r="AT37" s="72">
        <v>0</v>
      </c>
      <c r="AU37" s="72">
        <v>0</v>
      </c>
      <c r="AV37" s="73">
        <v>0</v>
      </c>
      <c r="AW37" s="72">
        <v>0</v>
      </c>
      <c r="AX37" s="74" t="e">
        <f>SUM(#REF!,#REF!,#REF!,AN37,#REF!)</f>
        <v>#REF!</v>
      </c>
      <c r="AY37" s="74" t="e">
        <f>SUM(#REF!,#REF!,#REF!,AS37,#REF!)</f>
        <v>#REF!</v>
      </c>
      <c r="AZ37" s="83"/>
    </row>
    <row r="38" spans="1:52" ht="126" x14ac:dyDescent="0.25">
      <c r="A38" s="76" t="s">
        <v>87</v>
      </c>
      <c r="B38" s="77" t="s">
        <v>89</v>
      </c>
      <c r="C38" s="78" t="s">
        <v>55</v>
      </c>
      <c r="D38" s="79" t="s">
        <v>55</v>
      </c>
      <c r="E38" s="80"/>
      <c r="F38" s="80"/>
      <c r="G38" s="80"/>
      <c r="H38" s="80"/>
      <c r="I38" s="80"/>
      <c r="J38" s="80"/>
      <c r="K38" s="80"/>
      <c r="L38" s="80"/>
      <c r="M38" s="80"/>
      <c r="N38" s="81">
        <v>0</v>
      </c>
      <c r="O38" s="81">
        <v>0</v>
      </c>
      <c r="P38" s="81">
        <v>0</v>
      </c>
      <c r="Q38" s="81">
        <v>0</v>
      </c>
      <c r="R38" s="81">
        <v>0</v>
      </c>
      <c r="S38" s="81">
        <v>0</v>
      </c>
      <c r="T38" s="81">
        <v>0</v>
      </c>
      <c r="U38" s="81">
        <v>0</v>
      </c>
      <c r="V38" s="81">
        <v>0</v>
      </c>
      <c r="W38" s="81">
        <v>0</v>
      </c>
      <c r="X38" s="81">
        <v>0</v>
      </c>
      <c r="Y38" s="81">
        <v>0</v>
      </c>
      <c r="Z38" s="81">
        <v>0</v>
      </c>
      <c r="AA38" s="81">
        <v>0</v>
      </c>
      <c r="AB38" s="81">
        <v>0</v>
      </c>
      <c r="AC38" s="72">
        <f t="shared" si="1"/>
        <v>0</v>
      </c>
      <c r="AD38" s="84" t="s">
        <v>56</v>
      </c>
      <c r="AE38" s="72">
        <f t="shared" si="2"/>
        <v>0</v>
      </c>
      <c r="AF38" s="72" t="str">
        <f t="shared" si="3"/>
        <v>нд</v>
      </c>
      <c r="AG38" s="72">
        <f t="shared" si="4"/>
        <v>0</v>
      </c>
      <c r="AH38" s="72" t="str">
        <f t="shared" si="5"/>
        <v>нд</v>
      </c>
      <c r="AI38" s="72">
        <f t="shared" si="6"/>
        <v>0</v>
      </c>
      <c r="AJ38" s="72" t="s">
        <v>56</v>
      </c>
      <c r="AK38" s="72">
        <f t="shared" si="7"/>
        <v>0</v>
      </c>
      <c r="AL38" s="72" t="str">
        <f t="shared" si="8"/>
        <v>нд</v>
      </c>
      <c r="AM38" s="72" t="s">
        <v>56</v>
      </c>
      <c r="AN38" s="72">
        <f t="shared" si="26"/>
        <v>0</v>
      </c>
      <c r="AO38" s="72">
        <v>0</v>
      </c>
      <c r="AP38" s="72">
        <v>0</v>
      </c>
      <c r="AQ38" s="72">
        <v>0</v>
      </c>
      <c r="AR38" s="72">
        <v>0</v>
      </c>
      <c r="AS38" s="72">
        <f t="shared" si="27"/>
        <v>0</v>
      </c>
      <c r="AT38" s="72">
        <v>0</v>
      </c>
      <c r="AU38" s="72">
        <v>0</v>
      </c>
      <c r="AV38" s="73">
        <v>0</v>
      </c>
      <c r="AW38" s="72">
        <v>0</v>
      </c>
      <c r="AX38" s="74" t="e">
        <f>SUM(#REF!,#REF!,#REF!,AN38,#REF!)</f>
        <v>#REF!</v>
      </c>
      <c r="AY38" s="74" t="e">
        <f>SUM(#REF!,#REF!,#REF!,AS38,#REF!)</f>
        <v>#REF!</v>
      </c>
      <c r="AZ38" s="83"/>
    </row>
    <row r="39" spans="1:52" ht="126" x14ac:dyDescent="0.25">
      <c r="A39" s="76" t="s">
        <v>87</v>
      </c>
      <c r="B39" s="77" t="s">
        <v>90</v>
      </c>
      <c r="C39" s="78" t="s">
        <v>55</v>
      </c>
      <c r="D39" s="79" t="s">
        <v>55</v>
      </c>
      <c r="E39" s="80"/>
      <c r="F39" s="80"/>
      <c r="G39" s="80"/>
      <c r="H39" s="80"/>
      <c r="I39" s="80"/>
      <c r="J39" s="80"/>
      <c r="K39" s="80"/>
      <c r="L39" s="80"/>
      <c r="M39" s="80"/>
      <c r="N39" s="81">
        <v>0</v>
      </c>
      <c r="O39" s="81">
        <v>0</v>
      </c>
      <c r="P39" s="81">
        <v>0</v>
      </c>
      <c r="Q39" s="81">
        <v>0</v>
      </c>
      <c r="R39" s="81">
        <v>0</v>
      </c>
      <c r="S39" s="81">
        <v>0</v>
      </c>
      <c r="T39" s="81">
        <v>0</v>
      </c>
      <c r="U39" s="81">
        <v>0</v>
      </c>
      <c r="V39" s="81">
        <v>0</v>
      </c>
      <c r="W39" s="81">
        <v>0</v>
      </c>
      <c r="X39" s="81">
        <v>0</v>
      </c>
      <c r="Y39" s="81">
        <v>0</v>
      </c>
      <c r="Z39" s="81">
        <v>0</v>
      </c>
      <c r="AA39" s="81">
        <v>0</v>
      </c>
      <c r="AB39" s="81">
        <v>0</v>
      </c>
      <c r="AC39" s="72">
        <f t="shared" si="1"/>
        <v>0</v>
      </c>
      <c r="AD39" s="84" t="s">
        <v>56</v>
      </c>
      <c r="AE39" s="72">
        <f t="shared" si="2"/>
        <v>0</v>
      </c>
      <c r="AF39" s="72" t="str">
        <f t="shared" si="3"/>
        <v>нд</v>
      </c>
      <c r="AG39" s="72">
        <f t="shared" si="4"/>
        <v>0</v>
      </c>
      <c r="AH39" s="72" t="str">
        <f t="shared" si="5"/>
        <v>нд</v>
      </c>
      <c r="AI39" s="72">
        <f t="shared" si="6"/>
        <v>0</v>
      </c>
      <c r="AJ39" s="72" t="s">
        <v>56</v>
      </c>
      <c r="AK39" s="72">
        <f t="shared" si="7"/>
        <v>0</v>
      </c>
      <c r="AL39" s="72" t="str">
        <f t="shared" si="8"/>
        <v>нд</v>
      </c>
      <c r="AM39" s="72" t="s">
        <v>56</v>
      </c>
      <c r="AN39" s="72">
        <f t="shared" si="26"/>
        <v>0</v>
      </c>
      <c r="AO39" s="72">
        <v>0</v>
      </c>
      <c r="AP39" s="72">
        <v>0</v>
      </c>
      <c r="AQ39" s="72">
        <v>0</v>
      </c>
      <c r="AR39" s="72">
        <v>0</v>
      </c>
      <c r="AS39" s="72">
        <f t="shared" si="27"/>
        <v>0</v>
      </c>
      <c r="AT39" s="72">
        <v>0</v>
      </c>
      <c r="AU39" s="72">
        <v>0</v>
      </c>
      <c r="AV39" s="73">
        <v>0</v>
      </c>
      <c r="AW39" s="72">
        <v>0</v>
      </c>
      <c r="AX39" s="74" t="e">
        <f>SUM(#REF!,#REF!,#REF!,AN39,#REF!)</f>
        <v>#REF!</v>
      </c>
      <c r="AY39" s="74" t="e">
        <f>SUM(#REF!,#REF!,#REF!,AS39,#REF!)</f>
        <v>#REF!</v>
      </c>
      <c r="AZ39" s="83"/>
    </row>
    <row r="40" spans="1:52" ht="141.75" x14ac:dyDescent="0.25">
      <c r="A40" s="76" t="s">
        <v>91</v>
      </c>
      <c r="B40" s="77" t="s">
        <v>88</v>
      </c>
      <c r="C40" s="78" t="s">
        <v>55</v>
      </c>
      <c r="D40" s="79" t="s">
        <v>55</v>
      </c>
      <c r="E40" s="80"/>
      <c r="F40" s="80"/>
      <c r="G40" s="80"/>
      <c r="H40" s="80"/>
      <c r="I40" s="80"/>
      <c r="J40" s="80"/>
      <c r="K40" s="80"/>
      <c r="L40" s="80"/>
      <c r="M40" s="80"/>
      <c r="N40" s="81">
        <v>0</v>
      </c>
      <c r="O40" s="81">
        <v>0</v>
      </c>
      <c r="P40" s="81">
        <v>0</v>
      </c>
      <c r="Q40" s="81">
        <v>0</v>
      </c>
      <c r="R40" s="81">
        <v>0</v>
      </c>
      <c r="S40" s="81">
        <v>0</v>
      </c>
      <c r="T40" s="81">
        <v>0</v>
      </c>
      <c r="U40" s="81">
        <v>0</v>
      </c>
      <c r="V40" s="81">
        <v>0</v>
      </c>
      <c r="W40" s="81">
        <v>0</v>
      </c>
      <c r="X40" s="81">
        <v>0</v>
      </c>
      <c r="Y40" s="81">
        <v>0</v>
      </c>
      <c r="Z40" s="81">
        <v>0</v>
      </c>
      <c r="AA40" s="81">
        <v>0</v>
      </c>
      <c r="AB40" s="81">
        <v>0</v>
      </c>
      <c r="AC40" s="72">
        <f t="shared" si="1"/>
        <v>0</v>
      </c>
      <c r="AD40" s="84" t="s">
        <v>56</v>
      </c>
      <c r="AE40" s="72">
        <f t="shared" si="2"/>
        <v>0</v>
      </c>
      <c r="AF40" s="72" t="str">
        <f t="shared" si="3"/>
        <v>нд</v>
      </c>
      <c r="AG40" s="72">
        <f t="shared" si="4"/>
        <v>0</v>
      </c>
      <c r="AH40" s="72" t="str">
        <f t="shared" si="5"/>
        <v>нд</v>
      </c>
      <c r="AI40" s="72">
        <f t="shared" si="6"/>
        <v>0</v>
      </c>
      <c r="AJ40" s="72" t="s">
        <v>56</v>
      </c>
      <c r="AK40" s="72">
        <f t="shared" si="7"/>
        <v>0</v>
      </c>
      <c r="AL40" s="72" t="str">
        <f t="shared" si="8"/>
        <v>нд</v>
      </c>
      <c r="AM40" s="72" t="s">
        <v>56</v>
      </c>
      <c r="AN40" s="72">
        <f t="shared" si="26"/>
        <v>0</v>
      </c>
      <c r="AO40" s="72">
        <v>0</v>
      </c>
      <c r="AP40" s="72">
        <v>0</v>
      </c>
      <c r="AQ40" s="72">
        <v>0</v>
      </c>
      <c r="AR40" s="72">
        <v>0</v>
      </c>
      <c r="AS40" s="72">
        <f t="shared" si="27"/>
        <v>0</v>
      </c>
      <c r="AT40" s="72">
        <v>0</v>
      </c>
      <c r="AU40" s="72">
        <v>0</v>
      </c>
      <c r="AV40" s="73">
        <v>0</v>
      </c>
      <c r="AW40" s="72">
        <v>0</v>
      </c>
      <c r="AX40" s="74" t="e">
        <f>SUM(#REF!,#REF!,#REF!,AN40,#REF!)</f>
        <v>#REF!</v>
      </c>
      <c r="AY40" s="74" t="e">
        <f>SUM(#REF!,#REF!,#REF!,AS40,#REF!)</f>
        <v>#REF!</v>
      </c>
      <c r="AZ40" s="83"/>
    </row>
    <row r="41" spans="1:52" ht="126" x14ac:dyDescent="0.25">
      <c r="A41" s="76" t="s">
        <v>91</v>
      </c>
      <c r="B41" s="77" t="s">
        <v>89</v>
      </c>
      <c r="C41" s="78" t="s">
        <v>55</v>
      </c>
      <c r="D41" s="79" t="s">
        <v>55</v>
      </c>
      <c r="E41" s="80"/>
      <c r="F41" s="80"/>
      <c r="G41" s="80"/>
      <c r="H41" s="80"/>
      <c r="I41" s="80"/>
      <c r="J41" s="80"/>
      <c r="K41" s="80"/>
      <c r="L41" s="80"/>
      <c r="M41" s="80"/>
      <c r="N41" s="81">
        <v>0</v>
      </c>
      <c r="O41" s="81">
        <v>0</v>
      </c>
      <c r="P41" s="81">
        <v>0</v>
      </c>
      <c r="Q41" s="81">
        <v>0</v>
      </c>
      <c r="R41" s="81">
        <v>0</v>
      </c>
      <c r="S41" s="81">
        <v>0</v>
      </c>
      <c r="T41" s="81">
        <v>0</v>
      </c>
      <c r="U41" s="81">
        <v>0</v>
      </c>
      <c r="V41" s="81">
        <v>0</v>
      </c>
      <c r="W41" s="81">
        <v>0</v>
      </c>
      <c r="X41" s="81">
        <v>0</v>
      </c>
      <c r="Y41" s="81">
        <v>0</v>
      </c>
      <c r="Z41" s="81">
        <v>0</v>
      </c>
      <c r="AA41" s="81">
        <v>0</v>
      </c>
      <c r="AB41" s="81">
        <v>0</v>
      </c>
      <c r="AC41" s="72">
        <f t="shared" si="1"/>
        <v>0</v>
      </c>
      <c r="AD41" s="84" t="s">
        <v>56</v>
      </c>
      <c r="AE41" s="72">
        <f t="shared" si="2"/>
        <v>0</v>
      </c>
      <c r="AF41" s="72" t="str">
        <f t="shared" si="3"/>
        <v>нд</v>
      </c>
      <c r="AG41" s="72">
        <f t="shared" si="4"/>
        <v>0</v>
      </c>
      <c r="AH41" s="72" t="str">
        <f t="shared" si="5"/>
        <v>нд</v>
      </c>
      <c r="AI41" s="72">
        <f t="shared" si="6"/>
        <v>0</v>
      </c>
      <c r="AJ41" s="72" t="s">
        <v>56</v>
      </c>
      <c r="AK41" s="72">
        <f t="shared" si="7"/>
        <v>0</v>
      </c>
      <c r="AL41" s="72" t="str">
        <f t="shared" si="8"/>
        <v>нд</v>
      </c>
      <c r="AM41" s="72" t="s">
        <v>56</v>
      </c>
      <c r="AN41" s="72">
        <f t="shared" si="26"/>
        <v>0</v>
      </c>
      <c r="AO41" s="72">
        <v>0</v>
      </c>
      <c r="AP41" s="72">
        <v>0</v>
      </c>
      <c r="AQ41" s="72">
        <v>0</v>
      </c>
      <c r="AR41" s="72">
        <v>0</v>
      </c>
      <c r="AS41" s="72">
        <f t="shared" si="27"/>
        <v>0</v>
      </c>
      <c r="AT41" s="72">
        <v>0</v>
      </c>
      <c r="AU41" s="72">
        <v>0</v>
      </c>
      <c r="AV41" s="73">
        <v>0</v>
      </c>
      <c r="AW41" s="72">
        <v>0</v>
      </c>
      <c r="AX41" s="74" t="e">
        <f>SUM(#REF!,#REF!,#REF!,AN41,#REF!)</f>
        <v>#REF!</v>
      </c>
      <c r="AY41" s="74" t="e">
        <f>SUM(#REF!,#REF!,#REF!,AS41,#REF!)</f>
        <v>#REF!</v>
      </c>
      <c r="AZ41" s="83"/>
    </row>
    <row r="42" spans="1:52" ht="126" x14ac:dyDescent="0.25">
      <c r="A42" s="76" t="s">
        <v>91</v>
      </c>
      <c r="B42" s="77" t="s">
        <v>92</v>
      </c>
      <c r="C42" s="78" t="s">
        <v>55</v>
      </c>
      <c r="D42" s="79" t="s">
        <v>55</v>
      </c>
      <c r="E42" s="80"/>
      <c r="F42" s="80"/>
      <c r="G42" s="80"/>
      <c r="H42" s="80"/>
      <c r="I42" s="80"/>
      <c r="J42" s="80"/>
      <c r="K42" s="80"/>
      <c r="L42" s="80"/>
      <c r="M42" s="80"/>
      <c r="N42" s="81">
        <v>0</v>
      </c>
      <c r="O42" s="81">
        <v>0</v>
      </c>
      <c r="P42" s="81">
        <v>0</v>
      </c>
      <c r="Q42" s="81">
        <v>0</v>
      </c>
      <c r="R42" s="81">
        <v>0</v>
      </c>
      <c r="S42" s="81">
        <v>0</v>
      </c>
      <c r="T42" s="81">
        <v>0</v>
      </c>
      <c r="U42" s="81">
        <v>0</v>
      </c>
      <c r="V42" s="81">
        <v>0</v>
      </c>
      <c r="W42" s="81">
        <v>0</v>
      </c>
      <c r="X42" s="81">
        <v>0</v>
      </c>
      <c r="Y42" s="81">
        <v>0</v>
      </c>
      <c r="Z42" s="81">
        <v>0</v>
      </c>
      <c r="AA42" s="81">
        <v>0</v>
      </c>
      <c r="AB42" s="81">
        <v>0</v>
      </c>
      <c r="AC42" s="72">
        <f t="shared" si="1"/>
        <v>0</v>
      </c>
      <c r="AD42" s="84" t="s">
        <v>56</v>
      </c>
      <c r="AE42" s="72">
        <f t="shared" si="2"/>
        <v>0</v>
      </c>
      <c r="AF42" s="72" t="str">
        <f t="shared" si="3"/>
        <v>нд</v>
      </c>
      <c r="AG42" s="72">
        <f t="shared" si="4"/>
        <v>0</v>
      </c>
      <c r="AH42" s="72" t="str">
        <f t="shared" si="5"/>
        <v>нд</v>
      </c>
      <c r="AI42" s="72">
        <f t="shared" si="6"/>
        <v>0</v>
      </c>
      <c r="AJ42" s="72" t="s">
        <v>56</v>
      </c>
      <c r="AK42" s="72">
        <f t="shared" si="7"/>
        <v>0</v>
      </c>
      <c r="AL42" s="72" t="str">
        <f t="shared" si="8"/>
        <v>нд</v>
      </c>
      <c r="AM42" s="72" t="s">
        <v>56</v>
      </c>
      <c r="AN42" s="72">
        <f t="shared" si="26"/>
        <v>0</v>
      </c>
      <c r="AO42" s="72">
        <v>0</v>
      </c>
      <c r="AP42" s="72">
        <v>0</v>
      </c>
      <c r="AQ42" s="72">
        <v>0</v>
      </c>
      <c r="AR42" s="72">
        <v>0</v>
      </c>
      <c r="AS42" s="72">
        <f t="shared" si="27"/>
        <v>0</v>
      </c>
      <c r="AT42" s="72">
        <v>0</v>
      </c>
      <c r="AU42" s="72">
        <v>0</v>
      </c>
      <c r="AV42" s="73">
        <v>0</v>
      </c>
      <c r="AW42" s="72">
        <v>0</v>
      </c>
      <c r="AX42" s="74" t="e">
        <f>SUM(#REF!,#REF!,#REF!,AN42,#REF!)</f>
        <v>#REF!</v>
      </c>
      <c r="AY42" s="74" t="e">
        <f>SUM(#REF!,#REF!,#REF!,AS42,#REF!)</f>
        <v>#REF!</v>
      </c>
      <c r="AZ42" s="83"/>
    </row>
    <row r="43" spans="1:52" ht="110.25" x14ac:dyDescent="0.25">
      <c r="A43" s="76" t="s">
        <v>93</v>
      </c>
      <c r="B43" s="77" t="s">
        <v>94</v>
      </c>
      <c r="C43" s="78" t="s">
        <v>55</v>
      </c>
      <c r="D43" s="79" t="s">
        <v>55</v>
      </c>
      <c r="E43" s="80"/>
      <c r="F43" s="80"/>
      <c r="G43" s="80"/>
      <c r="H43" s="80"/>
      <c r="I43" s="80"/>
      <c r="J43" s="80"/>
      <c r="K43" s="80"/>
      <c r="L43" s="80"/>
      <c r="M43" s="80"/>
      <c r="N43" s="81">
        <f>SUM(N44:N45)</f>
        <v>0</v>
      </c>
      <c r="O43" s="81">
        <f>SUM(O44:O45)</f>
        <v>0</v>
      </c>
      <c r="P43" s="81">
        <f>SUM(P44:P45)</f>
        <v>0</v>
      </c>
      <c r="Q43" s="81">
        <f>SUM(Q44:Q45)</f>
        <v>0</v>
      </c>
      <c r="R43" s="81">
        <f t="shared" ref="R43:AA43" si="28">SUM(R44:R45)</f>
        <v>0</v>
      </c>
      <c r="S43" s="81">
        <f t="shared" si="28"/>
        <v>0</v>
      </c>
      <c r="T43" s="81">
        <f t="shared" si="28"/>
        <v>0</v>
      </c>
      <c r="U43" s="81">
        <f t="shared" si="28"/>
        <v>0</v>
      </c>
      <c r="V43" s="81">
        <f t="shared" si="28"/>
        <v>0</v>
      </c>
      <c r="W43" s="81">
        <f t="shared" si="28"/>
        <v>0</v>
      </c>
      <c r="X43" s="81">
        <f t="shared" si="28"/>
        <v>0</v>
      </c>
      <c r="Y43" s="81">
        <f t="shared" si="28"/>
        <v>0</v>
      </c>
      <c r="Z43" s="81">
        <f t="shared" si="28"/>
        <v>0</v>
      </c>
      <c r="AA43" s="81">
        <f t="shared" si="28"/>
        <v>0</v>
      </c>
      <c r="AB43" s="81">
        <f>SUM(AB44:AB45)</f>
        <v>0</v>
      </c>
      <c r="AC43" s="72">
        <f t="shared" si="1"/>
        <v>0</v>
      </c>
      <c r="AD43" s="84" t="s">
        <v>56</v>
      </c>
      <c r="AE43" s="72">
        <f t="shared" si="2"/>
        <v>0</v>
      </c>
      <c r="AF43" s="72" t="str">
        <f t="shared" si="3"/>
        <v>нд</v>
      </c>
      <c r="AG43" s="72">
        <f t="shared" si="4"/>
        <v>0</v>
      </c>
      <c r="AH43" s="72" t="str">
        <f t="shared" si="5"/>
        <v>нд</v>
      </c>
      <c r="AI43" s="72">
        <f t="shared" si="6"/>
        <v>0</v>
      </c>
      <c r="AJ43" s="72" t="s">
        <v>56</v>
      </c>
      <c r="AK43" s="72">
        <f t="shared" si="7"/>
        <v>0</v>
      </c>
      <c r="AL43" s="72" t="str">
        <f t="shared" si="8"/>
        <v>нд</v>
      </c>
      <c r="AM43" s="72" t="s">
        <v>56</v>
      </c>
      <c r="AN43" s="72">
        <f t="shared" ref="AN43:AW43" si="29">SUM(AN44:AN45)</f>
        <v>0</v>
      </c>
      <c r="AO43" s="72">
        <f t="shared" si="29"/>
        <v>0</v>
      </c>
      <c r="AP43" s="72">
        <f t="shared" si="29"/>
        <v>0</v>
      </c>
      <c r="AQ43" s="72">
        <f t="shared" si="29"/>
        <v>0</v>
      </c>
      <c r="AR43" s="72">
        <f t="shared" si="29"/>
        <v>0</v>
      </c>
      <c r="AS43" s="72">
        <f t="shared" si="29"/>
        <v>0</v>
      </c>
      <c r="AT43" s="72">
        <f t="shared" si="29"/>
        <v>0</v>
      </c>
      <c r="AU43" s="72">
        <f t="shared" si="29"/>
        <v>0</v>
      </c>
      <c r="AV43" s="73">
        <f t="shared" si="29"/>
        <v>0</v>
      </c>
      <c r="AW43" s="72">
        <f t="shared" si="29"/>
        <v>0</v>
      </c>
      <c r="AX43" s="74" t="e">
        <f>SUM(#REF!,#REF!,#REF!,AN43,#REF!)</f>
        <v>#REF!</v>
      </c>
      <c r="AY43" s="74" t="e">
        <f>SUM(#REF!,#REF!,#REF!,AS43,#REF!)</f>
        <v>#REF!</v>
      </c>
      <c r="AZ43" s="83"/>
    </row>
    <row r="44" spans="1:52" ht="94.5" x14ac:dyDescent="0.25">
      <c r="A44" s="76" t="s">
        <v>95</v>
      </c>
      <c r="B44" s="77" t="s">
        <v>96</v>
      </c>
      <c r="C44" s="78" t="s">
        <v>55</v>
      </c>
      <c r="D44" s="79" t="s">
        <v>55</v>
      </c>
      <c r="E44" s="80"/>
      <c r="F44" s="80"/>
      <c r="G44" s="80"/>
      <c r="H44" s="80"/>
      <c r="I44" s="80"/>
      <c r="J44" s="80"/>
      <c r="K44" s="80"/>
      <c r="L44" s="80"/>
      <c r="M44" s="80"/>
      <c r="N44" s="81">
        <v>0</v>
      </c>
      <c r="O44" s="81">
        <v>0</v>
      </c>
      <c r="P44" s="81">
        <v>0</v>
      </c>
      <c r="Q44" s="81">
        <v>0</v>
      </c>
      <c r="R44" s="81">
        <v>0</v>
      </c>
      <c r="S44" s="81">
        <v>0</v>
      </c>
      <c r="T44" s="81">
        <v>0</v>
      </c>
      <c r="U44" s="81">
        <v>0</v>
      </c>
      <c r="V44" s="81">
        <v>0</v>
      </c>
      <c r="W44" s="81">
        <v>0</v>
      </c>
      <c r="X44" s="81">
        <v>0</v>
      </c>
      <c r="Y44" s="81">
        <v>0</v>
      </c>
      <c r="Z44" s="81">
        <v>0</v>
      </c>
      <c r="AA44" s="81">
        <v>0</v>
      </c>
      <c r="AB44" s="81">
        <v>0</v>
      </c>
      <c r="AC44" s="72">
        <f t="shared" si="1"/>
        <v>0</v>
      </c>
      <c r="AD44" s="84" t="s">
        <v>56</v>
      </c>
      <c r="AE44" s="72">
        <f t="shared" si="2"/>
        <v>0</v>
      </c>
      <c r="AF44" s="72" t="str">
        <f t="shared" si="3"/>
        <v>нд</v>
      </c>
      <c r="AG44" s="72">
        <f t="shared" si="4"/>
        <v>0</v>
      </c>
      <c r="AH44" s="72" t="str">
        <f t="shared" si="5"/>
        <v>нд</v>
      </c>
      <c r="AI44" s="72">
        <f t="shared" si="6"/>
        <v>0</v>
      </c>
      <c r="AJ44" s="72" t="s">
        <v>56</v>
      </c>
      <c r="AK44" s="72">
        <f t="shared" si="7"/>
        <v>0</v>
      </c>
      <c r="AL44" s="72" t="str">
        <f t="shared" si="8"/>
        <v>нд</v>
      </c>
      <c r="AM44" s="72" t="s">
        <v>56</v>
      </c>
      <c r="AN44" s="72">
        <f>SUM(AO44:AR44)</f>
        <v>0</v>
      </c>
      <c r="AO44" s="72">
        <v>0</v>
      </c>
      <c r="AP44" s="72">
        <v>0</v>
      </c>
      <c r="AQ44" s="72">
        <v>0</v>
      </c>
      <c r="AR44" s="72">
        <v>0</v>
      </c>
      <c r="AS44" s="72">
        <f>SUM(AT44:AW44)</f>
        <v>0</v>
      </c>
      <c r="AT44" s="72">
        <v>0</v>
      </c>
      <c r="AU44" s="72">
        <v>0</v>
      </c>
      <c r="AV44" s="73">
        <v>0</v>
      </c>
      <c r="AW44" s="72">
        <v>0</v>
      </c>
      <c r="AX44" s="74" t="e">
        <f>SUM(#REF!,#REF!,#REF!,AN44,#REF!)</f>
        <v>#REF!</v>
      </c>
      <c r="AY44" s="74" t="e">
        <f>SUM(#REF!,#REF!,#REF!,AS44,#REF!)</f>
        <v>#REF!</v>
      </c>
      <c r="AZ44" s="83"/>
    </row>
    <row r="45" spans="1:52" ht="94.5" x14ac:dyDescent="0.25">
      <c r="A45" s="76" t="s">
        <v>97</v>
      </c>
      <c r="B45" s="77" t="s">
        <v>98</v>
      </c>
      <c r="C45" s="78" t="s">
        <v>55</v>
      </c>
      <c r="D45" s="79" t="s">
        <v>55</v>
      </c>
      <c r="E45" s="80"/>
      <c r="F45" s="80"/>
      <c r="G45" s="80"/>
      <c r="H45" s="80"/>
      <c r="I45" s="80"/>
      <c r="J45" s="80"/>
      <c r="K45" s="80"/>
      <c r="L45" s="80"/>
      <c r="M45" s="80"/>
      <c r="N45" s="81">
        <v>0</v>
      </c>
      <c r="O45" s="81">
        <v>0</v>
      </c>
      <c r="P45" s="81">
        <v>0</v>
      </c>
      <c r="Q45" s="81">
        <v>0</v>
      </c>
      <c r="R45" s="81">
        <v>0</v>
      </c>
      <c r="S45" s="81">
        <v>0</v>
      </c>
      <c r="T45" s="81">
        <v>0</v>
      </c>
      <c r="U45" s="81">
        <v>0</v>
      </c>
      <c r="V45" s="81">
        <v>0</v>
      </c>
      <c r="W45" s="81">
        <v>0</v>
      </c>
      <c r="X45" s="81">
        <v>0</v>
      </c>
      <c r="Y45" s="81">
        <v>0</v>
      </c>
      <c r="Z45" s="81">
        <v>0</v>
      </c>
      <c r="AA45" s="81">
        <v>0</v>
      </c>
      <c r="AB45" s="81">
        <v>0</v>
      </c>
      <c r="AC45" s="72">
        <f t="shared" si="1"/>
        <v>0</v>
      </c>
      <c r="AD45" s="84" t="s">
        <v>56</v>
      </c>
      <c r="AE45" s="72">
        <f t="shared" si="2"/>
        <v>0</v>
      </c>
      <c r="AF45" s="72" t="str">
        <f t="shared" si="3"/>
        <v>нд</v>
      </c>
      <c r="AG45" s="72">
        <f t="shared" si="4"/>
        <v>0</v>
      </c>
      <c r="AH45" s="72" t="str">
        <f t="shared" si="5"/>
        <v>нд</v>
      </c>
      <c r="AI45" s="72">
        <f t="shared" si="6"/>
        <v>0</v>
      </c>
      <c r="AJ45" s="72" t="s">
        <v>56</v>
      </c>
      <c r="AK45" s="72">
        <f t="shared" si="7"/>
        <v>0</v>
      </c>
      <c r="AL45" s="72" t="str">
        <f t="shared" si="8"/>
        <v>нд</v>
      </c>
      <c r="AM45" s="72" t="s">
        <v>56</v>
      </c>
      <c r="AN45" s="72">
        <f>SUM(AO45:AR45)</f>
        <v>0</v>
      </c>
      <c r="AO45" s="72">
        <v>0</v>
      </c>
      <c r="AP45" s="72">
        <v>0</v>
      </c>
      <c r="AQ45" s="72">
        <v>0</v>
      </c>
      <c r="AR45" s="72">
        <v>0</v>
      </c>
      <c r="AS45" s="72">
        <f>SUM(AT45:AW45)</f>
        <v>0</v>
      </c>
      <c r="AT45" s="72">
        <v>0</v>
      </c>
      <c r="AU45" s="72">
        <v>0</v>
      </c>
      <c r="AV45" s="73">
        <v>0</v>
      </c>
      <c r="AW45" s="72">
        <v>0</v>
      </c>
      <c r="AX45" s="74" t="e">
        <f>SUM(#REF!,#REF!,#REF!,AN45,#REF!)</f>
        <v>#REF!</v>
      </c>
      <c r="AY45" s="74" t="e">
        <f>SUM(#REF!,#REF!,#REF!,AS45,#REF!)</f>
        <v>#REF!</v>
      </c>
      <c r="AZ45" s="83"/>
    </row>
    <row r="46" spans="1:52" ht="47.25" x14ac:dyDescent="0.25">
      <c r="A46" s="76" t="s">
        <v>99</v>
      </c>
      <c r="B46" s="77" t="s">
        <v>100</v>
      </c>
      <c r="C46" s="78" t="s">
        <v>55</v>
      </c>
      <c r="D46" s="79" t="s">
        <v>55</v>
      </c>
      <c r="E46" s="80"/>
      <c r="F46" s="80"/>
      <c r="G46" s="80"/>
      <c r="H46" s="80"/>
      <c r="I46" s="80"/>
      <c r="J46" s="80"/>
      <c r="K46" s="80"/>
      <c r="L46" s="80"/>
      <c r="M46" s="80"/>
      <c r="N46" s="81">
        <f>SUM(N47,N51,N54,N65)</f>
        <v>239.59541895999999</v>
      </c>
      <c r="O46" s="81">
        <f>SUM(O47,O51,O54,O65)</f>
        <v>56.5612535210213</v>
      </c>
      <c r="P46" s="81">
        <f>SUM(P47,P51,P54,P65)</f>
        <v>33.046393393999999</v>
      </c>
      <c r="Q46" s="81">
        <f>SUM(Q47,Q51,Q54,Q65)</f>
        <v>206.54902556599998</v>
      </c>
      <c r="R46" s="81">
        <f t="shared" ref="R46:AA46" si="30">SUM(R47,R51,R54,R65)</f>
        <v>30.081768092000004</v>
      </c>
      <c r="S46" s="81">
        <f t="shared" si="30"/>
        <v>0</v>
      </c>
      <c r="T46" s="81">
        <f t="shared" si="30"/>
        <v>0</v>
      </c>
      <c r="U46" s="81">
        <f t="shared" si="30"/>
        <v>30.081768092000004</v>
      </c>
      <c r="V46" s="81">
        <f t="shared" si="30"/>
        <v>0</v>
      </c>
      <c r="W46" s="81">
        <f t="shared" si="30"/>
        <v>28.948765380000001</v>
      </c>
      <c r="X46" s="81">
        <f t="shared" si="30"/>
        <v>0</v>
      </c>
      <c r="Y46" s="81">
        <f t="shared" si="30"/>
        <v>0</v>
      </c>
      <c r="Z46" s="81">
        <f t="shared" si="30"/>
        <v>28.948765380000001</v>
      </c>
      <c r="AA46" s="81">
        <f t="shared" si="30"/>
        <v>0</v>
      </c>
      <c r="AB46" s="81">
        <f>SUM(AB47,AB51,AB54,AB65)</f>
        <v>177.60026018599999</v>
      </c>
      <c r="AC46" s="72">
        <f t="shared" si="1"/>
        <v>-1.1330027120000032</v>
      </c>
      <c r="AD46" s="84">
        <f>IFERROR(AC46/R46*100,"")</f>
        <v>-3.7664099681072796</v>
      </c>
      <c r="AE46" s="72">
        <f t="shared" si="2"/>
        <v>0</v>
      </c>
      <c r="AF46" s="72" t="str">
        <f t="shared" si="3"/>
        <v>нд</v>
      </c>
      <c r="AG46" s="72">
        <f t="shared" si="4"/>
        <v>0</v>
      </c>
      <c r="AH46" s="72" t="str">
        <f t="shared" si="5"/>
        <v>нд</v>
      </c>
      <c r="AI46" s="72">
        <f t="shared" si="6"/>
        <v>-1.1330027120000032</v>
      </c>
      <c r="AJ46" s="72">
        <f>IFERROR(AI46/U46*100,"")</f>
        <v>-3.7664099681072796</v>
      </c>
      <c r="AK46" s="72">
        <f t="shared" si="7"/>
        <v>0</v>
      </c>
      <c r="AL46" s="72" t="str">
        <f t="shared" si="8"/>
        <v>нд</v>
      </c>
      <c r="AM46" s="72" t="s">
        <v>56</v>
      </c>
      <c r="AN46" s="72" t="e">
        <f>SUM(AN47,#REF!,AN50,#REF!)</f>
        <v>#REF!</v>
      </c>
      <c r="AO46" s="72" t="e">
        <f>SUM(AO47,#REF!,AO50,#REF!)</f>
        <v>#REF!</v>
      </c>
      <c r="AP46" s="72" t="e">
        <f>SUM(AP47,#REF!,AP50,#REF!)</f>
        <v>#REF!</v>
      </c>
      <c r="AQ46" s="72" t="e">
        <f>SUM(AQ47,#REF!,AQ50,#REF!)</f>
        <v>#REF!</v>
      </c>
      <c r="AR46" s="72" t="e">
        <f>SUM(AR47,#REF!,AR50,#REF!)</f>
        <v>#REF!</v>
      </c>
      <c r="AS46" s="72" t="e">
        <f>SUM(AS47,#REF!,AS50,#REF!)</f>
        <v>#REF!</v>
      </c>
      <c r="AT46" s="72" t="e">
        <f>SUM(AT47,#REF!,AT50,#REF!)</f>
        <v>#REF!</v>
      </c>
      <c r="AU46" s="72" t="e">
        <f>SUM(AU47,#REF!,AU50,#REF!)</f>
        <v>#REF!</v>
      </c>
      <c r="AV46" s="73" t="e">
        <f>SUM(AV47,#REF!,AV50,#REF!)</f>
        <v>#REF!</v>
      </c>
      <c r="AW46" s="72" t="e">
        <f>SUM(AW47,#REF!,AW50,#REF!)</f>
        <v>#REF!</v>
      </c>
      <c r="AX46" s="74" t="e">
        <f>SUM(#REF!,#REF!,#REF!,AN46,#REF!)</f>
        <v>#REF!</v>
      </c>
      <c r="AY46" s="74" t="e">
        <f>SUM(#REF!,#REF!,#REF!,AS46,#REF!)</f>
        <v>#REF!</v>
      </c>
      <c r="AZ46" s="83"/>
    </row>
    <row r="47" spans="1:52" ht="78.75" x14ac:dyDescent="0.25">
      <c r="A47" s="76" t="s">
        <v>101</v>
      </c>
      <c r="B47" s="77" t="s">
        <v>102</v>
      </c>
      <c r="C47" s="78" t="s">
        <v>55</v>
      </c>
      <c r="D47" s="79" t="s">
        <v>55</v>
      </c>
      <c r="E47" s="80"/>
      <c r="F47" s="80"/>
      <c r="G47" s="80"/>
      <c r="H47" s="80"/>
      <c r="I47" s="80"/>
      <c r="J47" s="80"/>
      <c r="K47" s="80"/>
      <c r="L47" s="80"/>
      <c r="M47" s="80"/>
      <c r="N47" s="81">
        <f>SUM(N48,N49)</f>
        <v>27.109563999999999</v>
      </c>
      <c r="O47" s="81">
        <f>SUM(O48,O49)</f>
        <v>26.726553730178399</v>
      </c>
      <c r="P47" s="81">
        <f>SUM(P48,P49)</f>
        <v>0</v>
      </c>
      <c r="Q47" s="81">
        <f>SUM(Q48,Q49)</f>
        <v>27.109563999999999</v>
      </c>
      <c r="R47" s="81">
        <f t="shared" ref="R47:AA47" si="31">SUM(R48,R49)</f>
        <v>10.191535596</v>
      </c>
      <c r="S47" s="81">
        <f t="shared" si="31"/>
        <v>0</v>
      </c>
      <c r="T47" s="81">
        <f t="shared" si="31"/>
        <v>0</v>
      </c>
      <c r="U47" s="81">
        <f t="shared" si="31"/>
        <v>10.191535596</v>
      </c>
      <c r="V47" s="81">
        <f t="shared" si="31"/>
        <v>0</v>
      </c>
      <c r="W47" s="81">
        <f t="shared" si="31"/>
        <v>9.3786268419999992</v>
      </c>
      <c r="X47" s="81">
        <f t="shared" si="31"/>
        <v>0</v>
      </c>
      <c r="Y47" s="81">
        <f t="shared" si="31"/>
        <v>0</v>
      </c>
      <c r="Z47" s="81">
        <f t="shared" si="31"/>
        <v>9.3786268419999992</v>
      </c>
      <c r="AA47" s="81">
        <f t="shared" si="31"/>
        <v>0</v>
      </c>
      <c r="AB47" s="81">
        <f>SUM(AB48,AB49)</f>
        <v>17.730937158</v>
      </c>
      <c r="AC47" s="72">
        <f t="shared" si="1"/>
        <v>-0.8129087540000004</v>
      </c>
      <c r="AD47" s="84">
        <f>IFERROR(AC47/R47*100,"")</f>
        <v>-7.9763127581976265</v>
      </c>
      <c r="AE47" s="72">
        <f t="shared" si="2"/>
        <v>0</v>
      </c>
      <c r="AF47" s="72" t="str">
        <f t="shared" si="3"/>
        <v>нд</v>
      </c>
      <c r="AG47" s="72">
        <f t="shared" si="4"/>
        <v>0</v>
      </c>
      <c r="AH47" s="72" t="str">
        <f t="shared" si="5"/>
        <v>нд</v>
      </c>
      <c r="AI47" s="72">
        <f t="shared" si="6"/>
        <v>-0.8129087540000004</v>
      </c>
      <c r="AJ47" s="72">
        <f>IFERROR(AI47/U47*100,"")</f>
        <v>-7.9763127581976265</v>
      </c>
      <c r="AK47" s="72">
        <f t="shared" si="7"/>
        <v>0</v>
      </c>
      <c r="AL47" s="72" t="str">
        <f t="shared" si="8"/>
        <v>нд</v>
      </c>
      <c r="AM47" s="72" t="s">
        <v>56</v>
      </c>
      <c r="AN47" s="72" t="e">
        <f t="shared" ref="AN47:AW47" si="32">SUM(AN48,AN49)</f>
        <v>#REF!</v>
      </c>
      <c r="AO47" s="72" t="e">
        <f t="shared" si="32"/>
        <v>#REF!</v>
      </c>
      <c r="AP47" s="72" t="e">
        <f t="shared" si="32"/>
        <v>#REF!</v>
      </c>
      <c r="AQ47" s="72" t="e">
        <f t="shared" si="32"/>
        <v>#REF!</v>
      </c>
      <c r="AR47" s="72" t="e">
        <f t="shared" si="32"/>
        <v>#REF!</v>
      </c>
      <c r="AS47" s="72" t="e">
        <f t="shared" si="32"/>
        <v>#REF!</v>
      </c>
      <c r="AT47" s="72" t="e">
        <f t="shared" si="32"/>
        <v>#REF!</v>
      </c>
      <c r="AU47" s="72" t="e">
        <f t="shared" si="32"/>
        <v>#REF!</v>
      </c>
      <c r="AV47" s="73" t="e">
        <f t="shared" si="32"/>
        <v>#REF!</v>
      </c>
      <c r="AW47" s="72" t="e">
        <f t="shared" si="32"/>
        <v>#REF!</v>
      </c>
      <c r="AX47" s="74" t="e">
        <f>SUM(#REF!,#REF!,#REF!,AN47,#REF!)</f>
        <v>#REF!</v>
      </c>
      <c r="AY47" s="74" t="e">
        <f>SUM(#REF!,#REF!,#REF!,AS47,#REF!)</f>
        <v>#REF!</v>
      </c>
      <c r="AZ47" s="83"/>
    </row>
    <row r="48" spans="1:52" ht="31.5" x14ac:dyDescent="0.25">
      <c r="A48" s="76" t="s">
        <v>103</v>
      </c>
      <c r="B48" s="77" t="s">
        <v>104</v>
      </c>
      <c r="C48" s="78" t="s">
        <v>55</v>
      </c>
      <c r="D48" s="79" t="s">
        <v>55</v>
      </c>
      <c r="E48" s="80"/>
      <c r="F48" s="80"/>
      <c r="G48" s="80"/>
      <c r="H48" s="80"/>
      <c r="I48" s="80"/>
      <c r="J48" s="80"/>
      <c r="K48" s="80"/>
      <c r="L48" s="80"/>
      <c r="M48" s="80"/>
      <c r="N48" s="81" t="s">
        <v>56</v>
      </c>
      <c r="O48" s="81" t="s">
        <v>56</v>
      </c>
      <c r="P48" s="81" t="s">
        <v>56</v>
      </c>
      <c r="Q48" s="81" t="s">
        <v>56</v>
      </c>
      <c r="R48" s="81" t="s">
        <v>56</v>
      </c>
      <c r="S48" s="81" t="s">
        <v>56</v>
      </c>
      <c r="T48" s="81" t="s">
        <v>56</v>
      </c>
      <c r="U48" s="81" t="s">
        <v>56</v>
      </c>
      <c r="V48" s="81" t="s">
        <v>56</v>
      </c>
      <c r="W48" s="81" t="s">
        <v>56</v>
      </c>
      <c r="X48" s="81" t="s">
        <v>56</v>
      </c>
      <c r="Y48" s="81" t="s">
        <v>56</v>
      </c>
      <c r="Z48" s="81" t="s">
        <v>56</v>
      </c>
      <c r="AA48" s="81" t="s">
        <v>56</v>
      </c>
      <c r="AB48" s="81" t="s">
        <v>56</v>
      </c>
      <c r="AC48" s="81" t="s">
        <v>56</v>
      </c>
      <c r="AD48" s="81" t="s">
        <v>56</v>
      </c>
      <c r="AE48" s="81" t="s">
        <v>56</v>
      </c>
      <c r="AF48" s="81" t="s">
        <v>56</v>
      </c>
      <c r="AG48" s="81" t="s">
        <v>56</v>
      </c>
      <c r="AH48" s="81" t="s">
        <v>56</v>
      </c>
      <c r="AI48" s="81" t="s">
        <v>56</v>
      </c>
      <c r="AJ48" s="81" t="s">
        <v>56</v>
      </c>
      <c r="AK48" s="81" t="s">
        <v>56</v>
      </c>
      <c r="AL48" s="81" t="s">
        <v>56</v>
      </c>
      <c r="AM48" s="72" t="s">
        <v>56</v>
      </c>
      <c r="AN48" s="72">
        <v>0</v>
      </c>
      <c r="AO48" s="72">
        <v>0</v>
      </c>
      <c r="AP48" s="72">
        <v>0</v>
      </c>
      <c r="AQ48" s="72">
        <v>0</v>
      </c>
      <c r="AR48" s="72">
        <v>0</v>
      </c>
      <c r="AS48" s="72">
        <v>0</v>
      </c>
      <c r="AT48" s="72">
        <v>0</v>
      </c>
      <c r="AU48" s="72">
        <v>0</v>
      </c>
      <c r="AV48" s="73">
        <v>0</v>
      </c>
      <c r="AW48" s="72">
        <v>0</v>
      </c>
      <c r="AX48" s="74" t="e">
        <f>SUM(#REF!,#REF!,#REF!,AN48,#REF!)</f>
        <v>#REF!</v>
      </c>
      <c r="AY48" s="74" t="e">
        <f>SUM(#REF!,#REF!,#REF!,AS48,#REF!)</f>
        <v>#REF!</v>
      </c>
      <c r="AZ48" s="83"/>
    </row>
    <row r="49" spans="1:52" ht="78.75" x14ac:dyDescent="0.25">
      <c r="A49" s="76" t="s">
        <v>105</v>
      </c>
      <c r="B49" s="77" t="s">
        <v>106</v>
      </c>
      <c r="C49" s="78" t="s">
        <v>55</v>
      </c>
      <c r="D49" s="79" t="s">
        <v>55</v>
      </c>
      <c r="E49" s="80"/>
      <c r="F49" s="80"/>
      <c r="G49" s="80"/>
      <c r="H49" s="80"/>
      <c r="I49" s="80"/>
      <c r="J49" s="80"/>
      <c r="K49" s="80"/>
      <c r="L49" s="80"/>
      <c r="M49" s="80"/>
      <c r="N49" s="85">
        <f>SUM(N50:N50)</f>
        <v>27.109563999999999</v>
      </c>
      <c r="O49" s="85">
        <f>SUM(O50:O50)</f>
        <v>26.726553730178399</v>
      </c>
      <c r="P49" s="85">
        <f>SUM(P50:P50)</f>
        <v>0</v>
      </c>
      <c r="Q49" s="85">
        <f>SUM(Q50:Q50)</f>
        <v>27.109563999999999</v>
      </c>
      <c r="R49" s="85">
        <f t="shared" ref="R49:AB49" si="33">SUM(R50:R50)</f>
        <v>10.191535596</v>
      </c>
      <c r="S49" s="85">
        <f t="shared" si="33"/>
        <v>0</v>
      </c>
      <c r="T49" s="85">
        <f t="shared" si="33"/>
        <v>0</v>
      </c>
      <c r="U49" s="85">
        <f t="shared" si="33"/>
        <v>10.191535596</v>
      </c>
      <c r="V49" s="85">
        <f t="shared" si="33"/>
        <v>0</v>
      </c>
      <c r="W49" s="85">
        <f t="shared" si="33"/>
        <v>9.3786268419999992</v>
      </c>
      <c r="X49" s="85">
        <f t="shared" si="33"/>
        <v>0</v>
      </c>
      <c r="Y49" s="85">
        <f t="shared" si="33"/>
        <v>0</v>
      </c>
      <c r="Z49" s="85">
        <f t="shared" si="33"/>
        <v>9.3786268419999992</v>
      </c>
      <c r="AA49" s="85">
        <f t="shared" si="33"/>
        <v>0</v>
      </c>
      <c r="AB49" s="85">
        <f t="shared" si="33"/>
        <v>17.730937158</v>
      </c>
      <c r="AC49" s="72">
        <f t="shared" si="1"/>
        <v>-0.8129087540000004</v>
      </c>
      <c r="AD49" s="84">
        <f>IFERROR(AC49/R49*100,"")</f>
        <v>-7.9763127581976265</v>
      </c>
      <c r="AE49" s="72">
        <f t="shared" si="2"/>
        <v>0</v>
      </c>
      <c r="AF49" s="72" t="str">
        <f t="shared" si="3"/>
        <v>нд</v>
      </c>
      <c r="AG49" s="72">
        <f t="shared" si="4"/>
        <v>0</v>
      </c>
      <c r="AH49" s="72" t="str">
        <f t="shared" si="5"/>
        <v>нд</v>
      </c>
      <c r="AI49" s="72">
        <f t="shared" si="6"/>
        <v>-0.8129087540000004</v>
      </c>
      <c r="AJ49" s="72">
        <f>IFERROR(AI49/U49*100,"")</f>
        <v>-7.9763127581976265</v>
      </c>
      <c r="AK49" s="72">
        <f t="shared" si="7"/>
        <v>0</v>
      </c>
      <c r="AL49" s="72" t="str">
        <f t="shared" si="8"/>
        <v>нд</v>
      </c>
      <c r="AM49" s="72" t="s">
        <v>56</v>
      </c>
      <c r="AN49" s="86" t="e">
        <f>SUM(#REF!)</f>
        <v>#REF!</v>
      </c>
      <c r="AO49" s="86" t="e">
        <f>SUM(#REF!)</f>
        <v>#REF!</v>
      </c>
      <c r="AP49" s="86" t="e">
        <f>SUM(#REF!)</f>
        <v>#REF!</v>
      </c>
      <c r="AQ49" s="86" t="e">
        <f>SUM(#REF!)</f>
        <v>#REF!</v>
      </c>
      <c r="AR49" s="86" t="e">
        <f>SUM(#REF!)</f>
        <v>#REF!</v>
      </c>
      <c r="AS49" s="86" t="e">
        <f>SUM(#REF!)</f>
        <v>#REF!</v>
      </c>
      <c r="AT49" s="86" t="e">
        <f>SUM(#REF!)</f>
        <v>#REF!</v>
      </c>
      <c r="AU49" s="86" t="e">
        <f>SUM(#REF!)</f>
        <v>#REF!</v>
      </c>
      <c r="AV49" s="87" t="e">
        <f>SUM(#REF!)</f>
        <v>#REF!</v>
      </c>
      <c r="AW49" s="86" t="e">
        <f>SUM(#REF!)</f>
        <v>#REF!</v>
      </c>
      <c r="AX49" s="74" t="e">
        <f>SUM(#REF!,#REF!,#REF!,AN49,#REF!)</f>
        <v>#REF!</v>
      </c>
      <c r="AY49" s="74" t="e">
        <f>SUM(#REF!,#REF!,#REF!,AS49,#REF!)</f>
        <v>#REF!</v>
      </c>
      <c r="AZ49" s="83"/>
    </row>
    <row r="50" spans="1:52" ht="51" x14ac:dyDescent="0.25">
      <c r="A50" s="76" t="s">
        <v>107</v>
      </c>
      <c r="B50" s="77" t="s">
        <v>108</v>
      </c>
      <c r="C50" s="78" t="s">
        <v>109</v>
      </c>
      <c r="D50" s="79" t="s">
        <v>55</v>
      </c>
      <c r="E50" s="80"/>
      <c r="F50" s="80"/>
      <c r="G50" s="80"/>
      <c r="H50" s="80"/>
      <c r="I50" s="80"/>
      <c r="J50" s="80"/>
      <c r="K50" s="80"/>
      <c r="L50" s="80"/>
      <c r="M50" s="80"/>
      <c r="N50" s="88">
        <v>27.109563999999999</v>
      </c>
      <c r="O50" s="88">
        <v>26.726553730178399</v>
      </c>
      <c r="P50" s="89">
        <v>0</v>
      </c>
      <c r="Q50" s="89">
        <f>N50-P50</f>
        <v>27.109563999999999</v>
      </c>
      <c r="R50" s="90">
        <f>SUM(S50:V50)</f>
        <v>10.191535596</v>
      </c>
      <c r="S50" s="90">
        <v>0</v>
      </c>
      <c r="T50" s="90">
        <v>0</v>
      </c>
      <c r="U50" s="90">
        <v>10.191535596</v>
      </c>
      <c r="V50" s="90">
        <v>0</v>
      </c>
      <c r="W50" s="81">
        <f>SUM(X50:AA50)</f>
        <v>9.3786268419999992</v>
      </c>
      <c r="X50" s="81">
        <v>0</v>
      </c>
      <c r="Y50" s="81">
        <f>T50</f>
        <v>0</v>
      </c>
      <c r="Z50" s="90">
        <v>9.3786268419999992</v>
      </c>
      <c r="AA50" s="81">
        <v>0</v>
      </c>
      <c r="AB50" s="81">
        <f>Q50-W50</f>
        <v>17.730937158</v>
      </c>
      <c r="AC50" s="72">
        <f t="shared" si="1"/>
        <v>-0.8129087540000004</v>
      </c>
      <c r="AD50" s="84">
        <f>IFERROR(AC50/R50*100,"")</f>
        <v>-7.9763127581976265</v>
      </c>
      <c r="AE50" s="72">
        <f t="shared" si="2"/>
        <v>0</v>
      </c>
      <c r="AF50" s="72" t="str">
        <f t="shared" si="3"/>
        <v>нд</v>
      </c>
      <c r="AG50" s="72">
        <f t="shared" si="4"/>
        <v>0</v>
      </c>
      <c r="AH50" s="72" t="str">
        <f t="shared" si="5"/>
        <v>нд</v>
      </c>
      <c r="AI50" s="72">
        <f t="shared" si="6"/>
        <v>-0.8129087540000004</v>
      </c>
      <c r="AJ50" s="72">
        <f>IFERROR(AI50/U50*100,"")</f>
        <v>-7.9763127581976265</v>
      </c>
      <c r="AK50" s="72">
        <f t="shared" si="7"/>
        <v>0</v>
      </c>
      <c r="AL50" s="72" t="str">
        <f t="shared" si="8"/>
        <v>нд</v>
      </c>
      <c r="AM50" s="91" t="e">
        <f>#REF!</f>
        <v>#REF!</v>
      </c>
      <c r="AN50" s="72" t="e">
        <f>SUM(#REF!,AN53,AN54,AN55,#REF!,AN58,AN59,AN60)</f>
        <v>#REF!</v>
      </c>
      <c r="AO50" s="72" t="e">
        <f>SUM(#REF!,AO53,AO54,AO55,#REF!,AO58,AO59,AO60)</f>
        <v>#REF!</v>
      </c>
      <c r="AP50" s="72" t="e">
        <f>SUM(#REF!,AP53,AP54,AP55,#REF!,AP58,AP59,AP60)</f>
        <v>#REF!</v>
      </c>
      <c r="AQ50" s="72" t="e">
        <f>SUM(#REF!,AQ53,AQ54,AQ55,#REF!,AQ58,AQ59,AQ60)</f>
        <v>#REF!</v>
      </c>
      <c r="AR50" s="72" t="e">
        <f>SUM(#REF!,AR53,AR54,AR55,#REF!,AR58,AR59,AR60)</f>
        <v>#REF!</v>
      </c>
      <c r="AS50" s="72" t="e">
        <f>SUM(#REF!,AS53,AS54,AS55,#REF!,AS58,AS59,AS60)</f>
        <v>#REF!</v>
      </c>
      <c r="AT50" s="72" t="e">
        <f>SUM(#REF!,AT53,AT54,AT55,#REF!,AT58,AT59,AT60)</f>
        <v>#REF!</v>
      </c>
      <c r="AU50" s="72" t="e">
        <f>SUM(#REF!,AU53,AU54,AU55,#REF!,AU58,AU59,AU60)</f>
        <v>#REF!</v>
      </c>
      <c r="AV50" s="73" t="e">
        <f>SUM(#REF!,AV53,AV54,AV55,#REF!,AV58,AV59,AV60)</f>
        <v>#REF!</v>
      </c>
      <c r="AW50" s="72" t="e">
        <f>SUM(#REF!,AW53,AW54,AW55,#REF!,AW58,AW59,AW60)</f>
        <v>#REF!</v>
      </c>
      <c r="AX50" s="74" t="e">
        <f>SUM(#REF!,#REF!,#REF!,AN50,#REF!)</f>
        <v>#REF!</v>
      </c>
      <c r="AY50" s="74" t="e">
        <f>SUM(#REF!,#REF!,#REF!,AS50,#REF!)</f>
        <v>#REF!</v>
      </c>
      <c r="AZ50" s="83"/>
    </row>
    <row r="51" spans="1:52" ht="63" x14ac:dyDescent="0.25">
      <c r="A51" s="76" t="s">
        <v>110</v>
      </c>
      <c r="B51" s="77" t="s">
        <v>111</v>
      </c>
      <c r="C51" s="78" t="s">
        <v>55</v>
      </c>
      <c r="D51" s="79" t="s">
        <v>112</v>
      </c>
      <c r="E51" s="92">
        <v>0</v>
      </c>
      <c r="F51" s="92">
        <v>0</v>
      </c>
      <c r="G51" s="92">
        <v>3</v>
      </c>
      <c r="H51" s="92">
        <v>0</v>
      </c>
      <c r="I51" s="92">
        <v>0</v>
      </c>
      <c r="J51" s="92">
        <v>0</v>
      </c>
      <c r="K51" s="92">
        <v>0</v>
      </c>
      <c r="L51" s="92" t="s">
        <v>113</v>
      </c>
      <c r="M51" s="92" t="s">
        <v>114</v>
      </c>
      <c r="N51" s="90">
        <f>SUM(N52,N53)</f>
        <v>0</v>
      </c>
      <c r="O51" s="90">
        <f>SUM(O52,O53)</f>
        <v>0</v>
      </c>
      <c r="P51" s="90">
        <f>SUM(P52,P53)</f>
        <v>0</v>
      </c>
      <c r="Q51" s="90">
        <f>SUM(Q52,Q53)</f>
        <v>0</v>
      </c>
      <c r="R51" s="90">
        <f t="shared" ref="R51:AA51" si="34">SUM(R52,R53)</f>
        <v>0</v>
      </c>
      <c r="S51" s="90">
        <f t="shared" si="34"/>
        <v>0</v>
      </c>
      <c r="T51" s="90">
        <f t="shared" si="34"/>
        <v>0</v>
      </c>
      <c r="U51" s="90">
        <f t="shared" si="34"/>
        <v>0</v>
      </c>
      <c r="V51" s="90">
        <f t="shared" si="34"/>
        <v>0</v>
      </c>
      <c r="W51" s="90">
        <f t="shared" si="34"/>
        <v>0</v>
      </c>
      <c r="X51" s="90">
        <f t="shared" si="34"/>
        <v>0</v>
      </c>
      <c r="Y51" s="90">
        <f t="shared" si="34"/>
        <v>0</v>
      </c>
      <c r="Z51" s="90">
        <f t="shared" si="34"/>
        <v>0</v>
      </c>
      <c r="AA51" s="90">
        <f t="shared" si="34"/>
        <v>0</v>
      </c>
      <c r="AB51" s="90">
        <f>SUM(AB52,AB53)</f>
        <v>0</v>
      </c>
      <c r="AC51" s="72">
        <f t="shared" si="1"/>
        <v>0</v>
      </c>
      <c r="AD51" s="84" t="s">
        <v>56</v>
      </c>
      <c r="AE51" s="72">
        <f t="shared" si="2"/>
        <v>0</v>
      </c>
      <c r="AF51" s="72" t="str">
        <f t="shared" si="3"/>
        <v>нд</v>
      </c>
      <c r="AG51" s="72">
        <f t="shared" si="4"/>
        <v>0</v>
      </c>
      <c r="AH51" s="72" t="str">
        <f t="shared" si="5"/>
        <v>нд</v>
      </c>
      <c r="AI51" s="72">
        <f t="shared" si="6"/>
        <v>0</v>
      </c>
      <c r="AJ51" s="72" t="s">
        <v>56</v>
      </c>
      <c r="AK51" s="72">
        <f t="shared" si="7"/>
        <v>0</v>
      </c>
      <c r="AL51" s="72" t="str">
        <f t="shared" si="8"/>
        <v>нд</v>
      </c>
      <c r="AM51" s="78" t="s">
        <v>56</v>
      </c>
      <c r="AN51" s="72">
        <f t="shared" ref="AN51:AN60" si="35">SUM(AO51:AR51)</f>
        <v>1.1313280680000002</v>
      </c>
      <c r="AO51" s="72">
        <v>0</v>
      </c>
      <c r="AP51" s="72">
        <v>0</v>
      </c>
      <c r="AQ51" s="72">
        <f>'[1]приложение 1.4'!$J$21*1.18</f>
        <v>1.1313280680000002</v>
      </c>
      <c r="AR51" s="72">
        <v>0</v>
      </c>
      <c r="AS51" s="72">
        <f t="shared" ref="AS51:AS60" si="36">SUM(AT51:AW51)</f>
        <v>3.1681783336000002</v>
      </c>
      <c r="AT51" s="72">
        <v>0</v>
      </c>
      <c r="AU51" s="72">
        <v>0</v>
      </c>
      <c r="AV51" s="73">
        <v>3.1681783336000002</v>
      </c>
      <c r="AW51" s="72">
        <v>0</v>
      </c>
      <c r="AX51" s="74" t="e">
        <f>SUM(#REF!,#REF!,#REF!,AN51,#REF!)</f>
        <v>#REF!</v>
      </c>
      <c r="AY51" s="74" t="e">
        <f>SUM(#REF!,#REF!,#REF!,AS51,#REF!)</f>
        <v>#REF!</v>
      </c>
      <c r="AZ51" s="83"/>
    </row>
    <row r="52" spans="1:52" ht="47.25" x14ac:dyDescent="0.25">
      <c r="A52" s="76" t="s">
        <v>115</v>
      </c>
      <c r="B52" s="77" t="s">
        <v>116</v>
      </c>
      <c r="C52" s="78" t="s">
        <v>55</v>
      </c>
      <c r="D52" s="79" t="s">
        <v>112</v>
      </c>
      <c r="E52" s="92">
        <v>0</v>
      </c>
      <c r="F52" s="92">
        <v>0</v>
      </c>
      <c r="G52" s="92">
        <v>3</v>
      </c>
      <c r="H52" s="92">
        <v>0</v>
      </c>
      <c r="I52" s="92">
        <v>0</v>
      </c>
      <c r="J52" s="92">
        <v>0</v>
      </c>
      <c r="K52" s="92">
        <v>0</v>
      </c>
      <c r="L52" s="92" t="s">
        <v>113</v>
      </c>
      <c r="M52" s="92" t="s">
        <v>117</v>
      </c>
      <c r="N52" s="90">
        <v>0</v>
      </c>
      <c r="O52" s="90">
        <v>0</v>
      </c>
      <c r="P52" s="90">
        <v>0</v>
      </c>
      <c r="Q52" s="90">
        <v>0</v>
      </c>
      <c r="R52" s="90">
        <v>0</v>
      </c>
      <c r="S52" s="90">
        <v>0</v>
      </c>
      <c r="T52" s="90">
        <v>0</v>
      </c>
      <c r="U52" s="90">
        <v>0</v>
      </c>
      <c r="V52" s="90">
        <v>0</v>
      </c>
      <c r="W52" s="90">
        <v>0</v>
      </c>
      <c r="X52" s="90">
        <v>0</v>
      </c>
      <c r="Y52" s="90">
        <v>0</v>
      </c>
      <c r="Z52" s="90">
        <v>0</v>
      </c>
      <c r="AA52" s="90">
        <v>0</v>
      </c>
      <c r="AB52" s="90">
        <v>0</v>
      </c>
      <c r="AC52" s="72">
        <f t="shared" si="1"/>
        <v>0</v>
      </c>
      <c r="AD52" s="84" t="s">
        <v>56</v>
      </c>
      <c r="AE52" s="72">
        <f t="shared" si="2"/>
        <v>0</v>
      </c>
      <c r="AF52" s="72" t="str">
        <f t="shared" si="3"/>
        <v>нд</v>
      </c>
      <c r="AG52" s="72">
        <f t="shared" si="4"/>
        <v>0</v>
      </c>
      <c r="AH52" s="72" t="str">
        <f t="shared" si="5"/>
        <v>нд</v>
      </c>
      <c r="AI52" s="72">
        <f t="shared" si="6"/>
        <v>0</v>
      </c>
      <c r="AJ52" s="72" t="s">
        <v>56</v>
      </c>
      <c r="AK52" s="72">
        <f t="shared" si="7"/>
        <v>0</v>
      </c>
      <c r="AL52" s="72" t="str">
        <f t="shared" si="8"/>
        <v>нд</v>
      </c>
      <c r="AM52" s="78" t="s">
        <v>56</v>
      </c>
      <c r="AN52" s="72">
        <f t="shared" si="35"/>
        <v>11.4065467</v>
      </c>
      <c r="AO52" s="72">
        <v>0</v>
      </c>
      <c r="AP52" s="72">
        <v>0</v>
      </c>
      <c r="AQ52" s="72">
        <f>'[1]приложение 1.4'!$J$22*1.18</f>
        <v>11.4065467</v>
      </c>
      <c r="AR52" s="72">
        <v>0</v>
      </c>
      <c r="AS52" s="72">
        <f t="shared" si="36"/>
        <v>21.626124513800001</v>
      </c>
      <c r="AT52" s="72">
        <v>0</v>
      </c>
      <c r="AU52" s="72">
        <v>0</v>
      </c>
      <c r="AV52" s="73">
        <v>21.626124513800001</v>
      </c>
      <c r="AW52" s="72">
        <v>0</v>
      </c>
      <c r="AX52" s="74" t="e">
        <f>SUM(#REF!,#REF!,#REF!,AN52,#REF!)</f>
        <v>#REF!</v>
      </c>
      <c r="AY52" s="74" t="e">
        <f>SUM(#REF!,#REF!,#REF!,AS52,#REF!)</f>
        <v>#REF!</v>
      </c>
      <c r="AZ52" s="83"/>
    </row>
    <row r="53" spans="1:52" ht="63" x14ac:dyDescent="0.25">
      <c r="A53" s="76" t="s">
        <v>118</v>
      </c>
      <c r="B53" s="77" t="s">
        <v>119</v>
      </c>
      <c r="C53" s="78" t="s">
        <v>55</v>
      </c>
      <c r="D53" s="79" t="s">
        <v>55</v>
      </c>
      <c r="E53" s="80"/>
      <c r="F53" s="80"/>
      <c r="G53" s="80"/>
      <c r="H53" s="80"/>
      <c r="I53" s="80"/>
      <c r="J53" s="80"/>
      <c r="K53" s="80"/>
      <c r="L53" s="80"/>
      <c r="M53" s="80"/>
      <c r="N53" s="81">
        <v>0</v>
      </c>
      <c r="O53" s="81">
        <v>0</v>
      </c>
      <c r="P53" s="81">
        <v>0</v>
      </c>
      <c r="Q53" s="81">
        <v>0</v>
      </c>
      <c r="R53" s="81">
        <v>0</v>
      </c>
      <c r="S53" s="81">
        <v>0</v>
      </c>
      <c r="T53" s="81">
        <v>0</v>
      </c>
      <c r="U53" s="81">
        <v>0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72">
        <f t="shared" si="1"/>
        <v>0</v>
      </c>
      <c r="AD53" s="84" t="s">
        <v>56</v>
      </c>
      <c r="AE53" s="72">
        <f t="shared" si="2"/>
        <v>0</v>
      </c>
      <c r="AF53" s="72" t="str">
        <f t="shared" si="3"/>
        <v>нд</v>
      </c>
      <c r="AG53" s="72">
        <f t="shared" si="4"/>
        <v>0</v>
      </c>
      <c r="AH53" s="72" t="str">
        <f t="shared" si="5"/>
        <v>нд</v>
      </c>
      <c r="AI53" s="72">
        <f t="shared" si="6"/>
        <v>0</v>
      </c>
      <c r="AJ53" s="72" t="s">
        <v>56</v>
      </c>
      <c r="AK53" s="72">
        <f t="shared" si="7"/>
        <v>0</v>
      </c>
      <c r="AL53" s="72" t="str">
        <f t="shared" si="8"/>
        <v>нд</v>
      </c>
      <c r="AM53" s="72" t="s">
        <v>56</v>
      </c>
      <c r="AN53" s="72">
        <f t="shared" si="35"/>
        <v>0</v>
      </c>
      <c r="AO53" s="72">
        <v>0</v>
      </c>
      <c r="AP53" s="72">
        <v>0</v>
      </c>
      <c r="AQ53" s="72">
        <v>0</v>
      </c>
      <c r="AR53" s="72">
        <v>0</v>
      </c>
      <c r="AS53" s="72">
        <f t="shared" si="36"/>
        <v>0</v>
      </c>
      <c r="AT53" s="72">
        <v>0</v>
      </c>
      <c r="AU53" s="72">
        <v>0</v>
      </c>
      <c r="AV53" s="73">
        <v>0</v>
      </c>
      <c r="AW53" s="72">
        <v>0</v>
      </c>
      <c r="AX53" s="74" t="e">
        <f>SUM(#REF!,#REF!,#REF!,AN53,#REF!)</f>
        <v>#REF!</v>
      </c>
      <c r="AY53" s="74" t="e">
        <f>SUM(#REF!,#REF!,#REF!,AS53,#REF!)</f>
        <v>#REF!</v>
      </c>
      <c r="AZ53" s="83"/>
    </row>
    <row r="54" spans="1:52" ht="47.25" x14ac:dyDescent="0.25">
      <c r="A54" s="76" t="s">
        <v>120</v>
      </c>
      <c r="B54" s="77" t="s">
        <v>121</v>
      </c>
      <c r="C54" s="78" t="s">
        <v>55</v>
      </c>
      <c r="D54" s="79" t="s">
        <v>55</v>
      </c>
      <c r="E54" s="80"/>
      <c r="F54" s="80"/>
      <c r="G54" s="80"/>
      <c r="H54" s="80"/>
      <c r="I54" s="80"/>
      <c r="J54" s="80"/>
      <c r="K54" s="80"/>
      <c r="L54" s="80"/>
      <c r="M54" s="80"/>
      <c r="N54" s="81">
        <f>SUM(N55,N57,N58,N59,N60,N62,N63,N64)</f>
        <v>212.48585495999998</v>
      </c>
      <c r="O54" s="81">
        <f>SUM(O55,O57,O58,O59,O60,O62,O63,O64)</f>
        <v>29.834699790842897</v>
      </c>
      <c r="P54" s="81">
        <f>SUM(P55,P57,P58,P59,P60,P62,P63,P64)</f>
        <v>33.046393393999999</v>
      </c>
      <c r="Q54" s="81">
        <f>SUM(Q55,Q57,Q58,Q59,Q60,Q62,Q63,Q64)</f>
        <v>179.43946156599998</v>
      </c>
      <c r="R54" s="81">
        <f t="shared" ref="R54:AA54" si="37">SUM(R55,R57,R58,R59,R60,R62,R63,R64)</f>
        <v>19.890232496000003</v>
      </c>
      <c r="S54" s="81">
        <f t="shared" si="37"/>
        <v>0</v>
      </c>
      <c r="T54" s="81">
        <f t="shared" si="37"/>
        <v>0</v>
      </c>
      <c r="U54" s="81">
        <f t="shared" si="37"/>
        <v>19.890232496000003</v>
      </c>
      <c r="V54" s="81">
        <f t="shared" si="37"/>
        <v>0</v>
      </c>
      <c r="W54" s="81">
        <f t="shared" si="37"/>
        <v>19.570138538000002</v>
      </c>
      <c r="X54" s="81">
        <f t="shared" si="37"/>
        <v>0</v>
      </c>
      <c r="Y54" s="81">
        <f t="shared" si="37"/>
        <v>0</v>
      </c>
      <c r="Z54" s="81">
        <f t="shared" si="37"/>
        <v>19.570138538000002</v>
      </c>
      <c r="AA54" s="81">
        <f t="shared" si="37"/>
        <v>0</v>
      </c>
      <c r="AB54" s="81">
        <f>SUM(AB55,AB57,AB58,AB59,AB60,AB62,AB63,AB64)</f>
        <v>159.869323028</v>
      </c>
      <c r="AC54" s="72">
        <f t="shared" si="1"/>
        <v>-0.32009395800000107</v>
      </c>
      <c r="AD54" s="84">
        <f>IFERROR(AC54/R54*100,"")</f>
        <v>-1.6093022445281779</v>
      </c>
      <c r="AE54" s="72">
        <f t="shared" si="2"/>
        <v>0</v>
      </c>
      <c r="AF54" s="72" t="str">
        <f t="shared" si="3"/>
        <v>нд</v>
      </c>
      <c r="AG54" s="72">
        <f t="shared" si="4"/>
        <v>0</v>
      </c>
      <c r="AH54" s="72" t="str">
        <f t="shared" si="5"/>
        <v>нд</v>
      </c>
      <c r="AI54" s="72">
        <f t="shared" si="6"/>
        <v>-0.32009395800000107</v>
      </c>
      <c r="AJ54" s="72">
        <f>IFERROR(AI54/U54*100,"")</f>
        <v>-1.6093022445281779</v>
      </c>
      <c r="AK54" s="72">
        <f t="shared" si="7"/>
        <v>0</v>
      </c>
      <c r="AL54" s="72" t="str">
        <f t="shared" si="8"/>
        <v>нд</v>
      </c>
      <c r="AM54" s="72" t="s">
        <v>56</v>
      </c>
      <c r="AN54" s="72">
        <f t="shared" si="35"/>
        <v>0</v>
      </c>
      <c r="AO54" s="72">
        <v>0</v>
      </c>
      <c r="AP54" s="72">
        <v>0</v>
      </c>
      <c r="AQ54" s="72">
        <v>0</v>
      </c>
      <c r="AR54" s="72">
        <v>0</v>
      </c>
      <c r="AS54" s="72">
        <f t="shared" si="36"/>
        <v>0</v>
      </c>
      <c r="AT54" s="72">
        <v>0</v>
      </c>
      <c r="AU54" s="72">
        <v>0</v>
      </c>
      <c r="AV54" s="73">
        <v>0</v>
      </c>
      <c r="AW54" s="72">
        <v>0</v>
      </c>
      <c r="AX54" s="74" t="e">
        <f>SUM(#REF!,#REF!,#REF!,AN54,#REF!)</f>
        <v>#REF!</v>
      </c>
      <c r="AY54" s="74" t="e">
        <f>SUM(#REF!,#REF!,#REF!,AS54,#REF!)</f>
        <v>#REF!</v>
      </c>
      <c r="AZ54" s="83"/>
    </row>
    <row r="55" spans="1:52" ht="47.25" x14ac:dyDescent="0.25">
      <c r="A55" s="76" t="s">
        <v>122</v>
      </c>
      <c r="B55" s="77" t="s">
        <v>123</v>
      </c>
      <c r="C55" s="78" t="s">
        <v>55</v>
      </c>
      <c r="D55" s="79" t="s">
        <v>55</v>
      </c>
      <c r="E55" s="80"/>
      <c r="F55" s="80"/>
      <c r="G55" s="80"/>
      <c r="H55" s="80"/>
      <c r="I55" s="80"/>
      <c r="J55" s="80"/>
      <c r="K55" s="80"/>
      <c r="L55" s="80"/>
      <c r="M55" s="80"/>
      <c r="N55" s="81">
        <f>SUM(N56:N56)</f>
        <v>67.416479289999998</v>
      </c>
      <c r="O55" s="81">
        <f>SUM(O56:O56)</f>
        <v>24.679796036627199</v>
      </c>
      <c r="P55" s="81">
        <f>SUM(P56:P56)</f>
        <v>15.518115080000001</v>
      </c>
      <c r="Q55" s="81">
        <f>SUM(Q56:Q56)</f>
        <v>51.898364209999997</v>
      </c>
      <c r="R55" s="81">
        <f t="shared" ref="R55:AB55" si="38">SUM(R56:R56)</f>
        <v>16.476926300000002</v>
      </c>
      <c r="S55" s="81">
        <f t="shared" si="38"/>
        <v>0</v>
      </c>
      <c r="T55" s="81">
        <f t="shared" si="38"/>
        <v>0</v>
      </c>
      <c r="U55" s="81">
        <f t="shared" si="38"/>
        <v>16.476926300000002</v>
      </c>
      <c r="V55" s="81">
        <f t="shared" si="38"/>
        <v>0</v>
      </c>
      <c r="W55" s="81">
        <f t="shared" si="38"/>
        <v>16.626358184000001</v>
      </c>
      <c r="X55" s="81">
        <f t="shared" si="38"/>
        <v>0</v>
      </c>
      <c r="Y55" s="81">
        <f t="shared" si="38"/>
        <v>0</v>
      </c>
      <c r="Z55" s="81">
        <f t="shared" si="38"/>
        <v>16.626358184000001</v>
      </c>
      <c r="AA55" s="81">
        <f t="shared" si="38"/>
        <v>0</v>
      </c>
      <c r="AB55" s="81">
        <f t="shared" si="38"/>
        <v>35.272006026</v>
      </c>
      <c r="AC55" s="72">
        <f t="shared" si="1"/>
        <v>0.1494318839999984</v>
      </c>
      <c r="AD55" s="84">
        <f>IFERROR(AC55/R55*100,"")</f>
        <v>0.90691601867514804</v>
      </c>
      <c r="AE55" s="72">
        <f t="shared" si="2"/>
        <v>0</v>
      </c>
      <c r="AF55" s="72" t="str">
        <f t="shared" si="3"/>
        <v>нд</v>
      </c>
      <c r="AG55" s="72">
        <f t="shared" si="4"/>
        <v>0</v>
      </c>
      <c r="AH55" s="72" t="str">
        <f t="shared" si="5"/>
        <v>нд</v>
      </c>
      <c r="AI55" s="72">
        <f t="shared" si="6"/>
        <v>0.1494318839999984</v>
      </c>
      <c r="AJ55" s="72">
        <f>IFERROR(AI55/U55*100,"")</f>
        <v>0.90691601867514804</v>
      </c>
      <c r="AK55" s="72">
        <f t="shared" si="7"/>
        <v>0</v>
      </c>
      <c r="AL55" s="72" t="str">
        <f t="shared" si="8"/>
        <v>нд</v>
      </c>
      <c r="AM55" s="72" t="s">
        <v>56</v>
      </c>
      <c r="AN55" s="72">
        <f t="shared" si="35"/>
        <v>0</v>
      </c>
      <c r="AO55" s="72">
        <v>0</v>
      </c>
      <c r="AP55" s="72">
        <v>0</v>
      </c>
      <c r="AQ55" s="72">
        <v>0</v>
      </c>
      <c r="AR55" s="72">
        <v>0</v>
      </c>
      <c r="AS55" s="72">
        <f t="shared" si="36"/>
        <v>0</v>
      </c>
      <c r="AT55" s="72">
        <v>0</v>
      </c>
      <c r="AU55" s="72">
        <v>0</v>
      </c>
      <c r="AV55" s="73">
        <v>0</v>
      </c>
      <c r="AW55" s="72">
        <v>0</v>
      </c>
      <c r="AX55" s="74" t="e">
        <f>SUM(#REF!,#REF!,#REF!,AN55,#REF!)</f>
        <v>#REF!</v>
      </c>
      <c r="AY55" s="74" t="e">
        <f>SUM(#REF!,#REF!,#REF!,AS55,#REF!)</f>
        <v>#REF!</v>
      </c>
      <c r="AZ55" s="83"/>
    </row>
    <row r="56" spans="1:52" ht="63" x14ac:dyDescent="0.25">
      <c r="A56" s="76" t="s">
        <v>124</v>
      </c>
      <c r="B56" s="77" t="s">
        <v>125</v>
      </c>
      <c r="C56" s="78" t="s">
        <v>126</v>
      </c>
      <c r="D56" s="79" t="s">
        <v>112</v>
      </c>
      <c r="E56" s="92">
        <v>0</v>
      </c>
      <c r="F56" s="92">
        <v>0</v>
      </c>
      <c r="G56" s="92">
        <v>3</v>
      </c>
      <c r="H56" s="92">
        <v>0</v>
      </c>
      <c r="I56" s="92">
        <v>0</v>
      </c>
      <c r="J56" s="92">
        <v>0</v>
      </c>
      <c r="K56" s="92">
        <v>0</v>
      </c>
      <c r="L56" s="92" t="s">
        <v>113</v>
      </c>
      <c r="M56" s="92" t="s">
        <v>127</v>
      </c>
      <c r="N56" s="88">
        <v>67.416479289999998</v>
      </c>
      <c r="O56" s="88">
        <v>24.679796036627199</v>
      </c>
      <c r="P56" s="89">
        <v>15.518115080000001</v>
      </c>
      <c r="Q56" s="89">
        <f>N56-P56</f>
        <v>51.898364209999997</v>
      </c>
      <c r="R56" s="90">
        <f>SUM(S56:V56)</f>
        <v>16.476926300000002</v>
      </c>
      <c r="S56" s="90">
        <v>0</v>
      </c>
      <c r="T56" s="90">
        <v>0</v>
      </c>
      <c r="U56" s="90">
        <v>16.476926300000002</v>
      </c>
      <c r="V56" s="90">
        <v>0</v>
      </c>
      <c r="W56" s="81">
        <f>SUM(X56:AA56)</f>
        <v>16.626358184000001</v>
      </c>
      <c r="X56" s="81">
        <v>0</v>
      </c>
      <c r="Y56" s="81">
        <f>T56</f>
        <v>0</v>
      </c>
      <c r="Z56" s="90">
        <v>16.626358184000001</v>
      </c>
      <c r="AA56" s="81">
        <v>0</v>
      </c>
      <c r="AB56" s="81">
        <f>Q56-W56</f>
        <v>35.272006026</v>
      </c>
      <c r="AC56" s="72">
        <f t="shared" si="1"/>
        <v>0.1494318839999984</v>
      </c>
      <c r="AD56" s="84">
        <f>IFERROR(AC56/R56*100,"")</f>
        <v>0.90691601867514804</v>
      </c>
      <c r="AE56" s="72">
        <f t="shared" si="2"/>
        <v>0</v>
      </c>
      <c r="AF56" s="72" t="str">
        <f t="shared" si="3"/>
        <v>нд</v>
      </c>
      <c r="AG56" s="72">
        <f t="shared" si="4"/>
        <v>0</v>
      </c>
      <c r="AH56" s="72" t="str">
        <f t="shared" si="5"/>
        <v>нд</v>
      </c>
      <c r="AI56" s="72">
        <f t="shared" si="6"/>
        <v>0.1494318839999984</v>
      </c>
      <c r="AJ56" s="72">
        <f>IFERROR(AI56/U56*100,"")</f>
        <v>0.90691601867514804</v>
      </c>
      <c r="AK56" s="72">
        <f t="shared" si="7"/>
        <v>0</v>
      </c>
      <c r="AL56" s="72" t="str">
        <f t="shared" si="8"/>
        <v>нд</v>
      </c>
      <c r="AM56" s="73" t="e">
        <f>#REF!</f>
        <v>#REF!</v>
      </c>
      <c r="AN56" s="72">
        <f t="shared" si="35"/>
        <v>7.8135173937999998</v>
      </c>
      <c r="AO56" s="72">
        <v>0</v>
      </c>
      <c r="AP56" s="72">
        <v>0</v>
      </c>
      <c r="AQ56" s="72">
        <f>'[1]приложение 1.4'!$J$23*1.18</f>
        <v>7.8135173937999998</v>
      </c>
      <c r="AR56" s="72">
        <v>0</v>
      </c>
      <c r="AS56" s="72">
        <f t="shared" si="36"/>
        <v>2.6068860970000003</v>
      </c>
      <c r="AT56" s="72">
        <v>0</v>
      </c>
      <c r="AU56" s="72">
        <v>0</v>
      </c>
      <c r="AV56" s="73">
        <v>2.6068860970000003</v>
      </c>
      <c r="AW56" s="72">
        <v>0</v>
      </c>
      <c r="AX56" s="74" t="e">
        <f>SUM(#REF!,#REF!,#REF!,AN56,#REF!)</f>
        <v>#REF!</v>
      </c>
      <c r="AY56" s="74" t="e">
        <f>SUM(#REF!,#REF!,#REF!,AS56,#REF!)</f>
        <v>#REF!</v>
      </c>
      <c r="AZ56" s="83"/>
    </row>
    <row r="57" spans="1:52" ht="47.25" x14ac:dyDescent="0.25">
      <c r="A57" s="76" t="s">
        <v>128</v>
      </c>
      <c r="B57" s="77" t="s">
        <v>129</v>
      </c>
      <c r="C57" s="78" t="s">
        <v>55</v>
      </c>
      <c r="D57" s="79" t="s">
        <v>112</v>
      </c>
      <c r="E57" s="92">
        <v>0</v>
      </c>
      <c r="F57" s="92">
        <v>0</v>
      </c>
      <c r="G57" s="92">
        <v>3</v>
      </c>
      <c r="H57" s="92">
        <v>0</v>
      </c>
      <c r="I57" s="92">
        <v>0</v>
      </c>
      <c r="J57" s="92">
        <v>0</v>
      </c>
      <c r="K57" s="92">
        <v>0</v>
      </c>
      <c r="L57" s="92" t="s">
        <v>113</v>
      </c>
      <c r="M57" s="92" t="s">
        <v>130</v>
      </c>
      <c r="N57" s="90">
        <v>0</v>
      </c>
      <c r="O57" s="90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90">
        <v>0</v>
      </c>
      <c r="Z57" s="90">
        <v>0</v>
      </c>
      <c r="AA57" s="90">
        <v>0</v>
      </c>
      <c r="AB57" s="90">
        <v>0</v>
      </c>
      <c r="AC57" s="72">
        <f t="shared" si="1"/>
        <v>0</v>
      </c>
      <c r="AD57" s="84" t="s">
        <v>56</v>
      </c>
      <c r="AE57" s="72">
        <f t="shared" si="2"/>
        <v>0</v>
      </c>
      <c r="AF57" s="72" t="str">
        <f t="shared" si="3"/>
        <v>нд</v>
      </c>
      <c r="AG57" s="72">
        <f t="shared" si="4"/>
        <v>0</v>
      </c>
      <c r="AH57" s="72" t="str">
        <f t="shared" si="5"/>
        <v>нд</v>
      </c>
      <c r="AI57" s="72">
        <f t="shared" si="6"/>
        <v>0</v>
      </c>
      <c r="AJ57" s="72" t="s">
        <v>56</v>
      </c>
      <c r="AK57" s="72">
        <f t="shared" si="7"/>
        <v>0</v>
      </c>
      <c r="AL57" s="72" t="str">
        <f t="shared" si="8"/>
        <v>нд</v>
      </c>
      <c r="AM57" s="78" t="s">
        <v>56</v>
      </c>
      <c r="AN57" s="72">
        <f t="shared" si="35"/>
        <v>0.47986799219999998</v>
      </c>
      <c r="AO57" s="72">
        <v>0</v>
      </c>
      <c r="AP57" s="72">
        <v>0</v>
      </c>
      <c r="AQ57" s="72">
        <f>'[1]приложение 1.4'!$J$25*1.18</f>
        <v>0.47986799219999998</v>
      </c>
      <c r="AR57" s="72">
        <v>0</v>
      </c>
      <c r="AS57" s="72">
        <f t="shared" si="36"/>
        <v>0.81911931000000004</v>
      </c>
      <c r="AT57" s="72">
        <v>0</v>
      </c>
      <c r="AU57" s="72">
        <v>0</v>
      </c>
      <c r="AV57" s="73">
        <v>0.81911931000000004</v>
      </c>
      <c r="AW57" s="72">
        <v>0</v>
      </c>
      <c r="AX57" s="74" t="e">
        <f>SUM(#REF!,#REF!,#REF!,AN57,#REF!)</f>
        <v>#REF!</v>
      </c>
      <c r="AY57" s="74" t="e">
        <f>SUM(#REF!,#REF!,#REF!,AS57,#REF!)</f>
        <v>#REF!</v>
      </c>
      <c r="AZ57" s="83"/>
    </row>
    <row r="58" spans="1:52" ht="47.25" x14ac:dyDescent="0.25">
      <c r="A58" s="76" t="s">
        <v>131</v>
      </c>
      <c r="B58" s="77" t="s">
        <v>132</v>
      </c>
      <c r="C58" s="78" t="s">
        <v>55</v>
      </c>
      <c r="D58" s="79" t="s">
        <v>55</v>
      </c>
      <c r="E58" s="80"/>
      <c r="F58" s="80"/>
      <c r="G58" s="80"/>
      <c r="H58" s="80"/>
      <c r="I58" s="80"/>
      <c r="J58" s="80"/>
      <c r="K58" s="80"/>
      <c r="L58" s="80"/>
      <c r="M58" s="80"/>
      <c r="N58" s="81">
        <v>0</v>
      </c>
      <c r="O58" s="81">
        <v>0</v>
      </c>
      <c r="P58" s="81">
        <v>0</v>
      </c>
      <c r="Q58" s="81">
        <v>0</v>
      </c>
      <c r="R58" s="81">
        <v>0</v>
      </c>
      <c r="S58" s="81">
        <v>0</v>
      </c>
      <c r="T58" s="81">
        <v>0</v>
      </c>
      <c r="U58" s="81">
        <v>0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72">
        <f t="shared" si="1"/>
        <v>0</v>
      </c>
      <c r="AD58" s="84" t="s">
        <v>56</v>
      </c>
      <c r="AE58" s="72">
        <f t="shared" si="2"/>
        <v>0</v>
      </c>
      <c r="AF58" s="72" t="str">
        <f t="shared" si="3"/>
        <v>нд</v>
      </c>
      <c r="AG58" s="72">
        <f t="shared" si="4"/>
        <v>0</v>
      </c>
      <c r="AH58" s="72" t="str">
        <f t="shared" si="5"/>
        <v>нд</v>
      </c>
      <c r="AI58" s="72">
        <f t="shared" si="6"/>
        <v>0</v>
      </c>
      <c r="AJ58" s="72" t="s">
        <v>56</v>
      </c>
      <c r="AK58" s="72">
        <f t="shared" si="7"/>
        <v>0</v>
      </c>
      <c r="AL58" s="72" t="str">
        <f t="shared" si="8"/>
        <v>нд</v>
      </c>
      <c r="AM58" s="72" t="s">
        <v>56</v>
      </c>
      <c r="AN58" s="72">
        <f t="shared" si="35"/>
        <v>0</v>
      </c>
      <c r="AO58" s="72">
        <v>0</v>
      </c>
      <c r="AP58" s="72">
        <v>0</v>
      </c>
      <c r="AQ58" s="72">
        <v>0</v>
      </c>
      <c r="AR58" s="72">
        <v>0</v>
      </c>
      <c r="AS58" s="72">
        <f t="shared" si="36"/>
        <v>0</v>
      </c>
      <c r="AT58" s="72">
        <v>0</v>
      </c>
      <c r="AU58" s="72">
        <v>0</v>
      </c>
      <c r="AV58" s="73">
        <v>0</v>
      </c>
      <c r="AW58" s="72">
        <v>0</v>
      </c>
      <c r="AX58" s="74" t="e">
        <f>SUM(#REF!,#REF!,#REF!,AN58,#REF!)</f>
        <v>#REF!</v>
      </c>
      <c r="AY58" s="74" t="e">
        <f>SUM(#REF!,#REF!,#REF!,AS58,#REF!)</f>
        <v>#REF!</v>
      </c>
      <c r="AZ58" s="83"/>
    </row>
    <row r="59" spans="1:52" ht="47.25" x14ac:dyDescent="0.25">
      <c r="A59" s="76" t="s">
        <v>133</v>
      </c>
      <c r="B59" s="77" t="s">
        <v>134</v>
      </c>
      <c r="C59" s="78" t="s">
        <v>55</v>
      </c>
      <c r="D59" s="79" t="s">
        <v>55</v>
      </c>
      <c r="E59" s="80"/>
      <c r="F59" s="80"/>
      <c r="G59" s="80"/>
      <c r="H59" s="80"/>
      <c r="I59" s="80"/>
      <c r="J59" s="80"/>
      <c r="K59" s="80"/>
      <c r="L59" s="80"/>
      <c r="M59" s="80"/>
      <c r="N59" s="81">
        <v>0</v>
      </c>
      <c r="O59" s="81">
        <v>0</v>
      </c>
      <c r="P59" s="81">
        <v>0</v>
      </c>
      <c r="Q59" s="81">
        <v>0</v>
      </c>
      <c r="R59" s="81">
        <v>0</v>
      </c>
      <c r="S59" s="81">
        <v>0</v>
      </c>
      <c r="T59" s="81">
        <v>0</v>
      </c>
      <c r="U59" s="81">
        <v>0</v>
      </c>
      <c r="V59" s="81">
        <v>0</v>
      </c>
      <c r="W59" s="81">
        <v>0</v>
      </c>
      <c r="X59" s="81">
        <v>0</v>
      </c>
      <c r="Y59" s="81">
        <v>0</v>
      </c>
      <c r="Z59" s="81">
        <v>0</v>
      </c>
      <c r="AA59" s="81">
        <v>0</v>
      </c>
      <c r="AB59" s="81">
        <v>0</v>
      </c>
      <c r="AC59" s="72">
        <f t="shared" si="1"/>
        <v>0</v>
      </c>
      <c r="AD59" s="84" t="s">
        <v>56</v>
      </c>
      <c r="AE59" s="72">
        <f t="shared" si="2"/>
        <v>0</v>
      </c>
      <c r="AF59" s="72" t="str">
        <f t="shared" si="3"/>
        <v>нд</v>
      </c>
      <c r="AG59" s="72">
        <f t="shared" si="4"/>
        <v>0</v>
      </c>
      <c r="AH59" s="72" t="str">
        <f t="shared" si="5"/>
        <v>нд</v>
      </c>
      <c r="AI59" s="72">
        <f t="shared" si="6"/>
        <v>0</v>
      </c>
      <c r="AJ59" s="72" t="s">
        <v>56</v>
      </c>
      <c r="AK59" s="72">
        <f t="shared" si="7"/>
        <v>0</v>
      </c>
      <c r="AL59" s="72" t="str">
        <f t="shared" si="8"/>
        <v>нд</v>
      </c>
      <c r="AM59" s="72" t="s">
        <v>56</v>
      </c>
      <c r="AN59" s="72">
        <f t="shared" si="35"/>
        <v>0</v>
      </c>
      <c r="AO59" s="72">
        <v>0</v>
      </c>
      <c r="AP59" s="72">
        <v>0</v>
      </c>
      <c r="AQ59" s="72">
        <v>0</v>
      </c>
      <c r="AR59" s="72">
        <v>0</v>
      </c>
      <c r="AS59" s="72">
        <f t="shared" si="36"/>
        <v>0</v>
      </c>
      <c r="AT59" s="72">
        <v>0</v>
      </c>
      <c r="AU59" s="72">
        <v>0</v>
      </c>
      <c r="AV59" s="73">
        <v>0</v>
      </c>
      <c r="AW59" s="72">
        <v>0</v>
      </c>
      <c r="AX59" s="74" t="e">
        <f>SUM(#REF!,#REF!,#REF!,AN59,#REF!)</f>
        <v>#REF!</v>
      </c>
      <c r="AY59" s="74" t="e">
        <f>SUM(#REF!,#REF!,#REF!,AS59,#REF!)</f>
        <v>#REF!</v>
      </c>
      <c r="AZ59" s="83"/>
    </row>
    <row r="60" spans="1:52" ht="63" x14ac:dyDescent="0.25">
      <c r="A60" s="76" t="s">
        <v>135</v>
      </c>
      <c r="B60" s="77" t="s">
        <v>136</v>
      </c>
      <c r="C60" s="78" t="s">
        <v>55</v>
      </c>
      <c r="D60" s="79" t="s">
        <v>55</v>
      </c>
      <c r="E60" s="80"/>
      <c r="F60" s="80"/>
      <c r="G60" s="80"/>
      <c r="H60" s="80"/>
      <c r="I60" s="80"/>
      <c r="J60" s="80"/>
      <c r="K60" s="80"/>
      <c r="L60" s="80"/>
      <c r="M60" s="80"/>
      <c r="N60" s="81">
        <f>SUM(N61:N61)</f>
        <v>145.06937567</v>
      </c>
      <c r="O60" s="81">
        <f>SUM(O61:O61)</f>
        <v>5.1549037542156997</v>
      </c>
      <c r="P60" s="81">
        <f>SUM(P61:P61)</f>
        <v>17.528278313999998</v>
      </c>
      <c r="Q60" s="81">
        <f>SUM(Q61:Q61)</f>
        <v>127.54109735599999</v>
      </c>
      <c r="R60" s="81">
        <f t="shared" ref="R60:AB60" si="39">SUM(R61:R61)</f>
        <v>3.4133061959999997</v>
      </c>
      <c r="S60" s="81">
        <f t="shared" si="39"/>
        <v>0</v>
      </c>
      <c r="T60" s="81">
        <f t="shared" si="39"/>
        <v>0</v>
      </c>
      <c r="U60" s="81">
        <f t="shared" si="39"/>
        <v>3.4133061959999997</v>
      </c>
      <c r="V60" s="81">
        <f t="shared" si="39"/>
        <v>0</v>
      </c>
      <c r="W60" s="81">
        <f t="shared" si="39"/>
        <v>2.9437803539999998</v>
      </c>
      <c r="X60" s="81">
        <f t="shared" si="39"/>
        <v>0</v>
      </c>
      <c r="Y60" s="81">
        <f t="shared" si="39"/>
        <v>0</v>
      </c>
      <c r="Z60" s="81">
        <f t="shared" si="39"/>
        <v>2.9437803539999998</v>
      </c>
      <c r="AA60" s="81">
        <f t="shared" si="39"/>
        <v>0</v>
      </c>
      <c r="AB60" s="81">
        <f t="shared" si="39"/>
        <v>124.597317002</v>
      </c>
      <c r="AC60" s="72">
        <f t="shared" si="1"/>
        <v>-0.46952584199999992</v>
      </c>
      <c r="AD60" s="84">
        <f>IFERROR(AC60/R60*100,"")</f>
        <v>-13.755749265923752</v>
      </c>
      <c r="AE60" s="72">
        <f t="shared" si="2"/>
        <v>0</v>
      </c>
      <c r="AF60" s="72" t="str">
        <f t="shared" si="3"/>
        <v>нд</v>
      </c>
      <c r="AG60" s="72">
        <f t="shared" si="4"/>
        <v>0</v>
      </c>
      <c r="AH60" s="72" t="str">
        <f t="shared" si="5"/>
        <v>нд</v>
      </c>
      <c r="AI60" s="72">
        <f t="shared" si="6"/>
        <v>-0.46952584199999992</v>
      </c>
      <c r="AJ60" s="72">
        <f>IFERROR(AI60/U60*100,"")</f>
        <v>-13.755749265923752</v>
      </c>
      <c r="AK60" s="72">
        <f t="shared" si="7"/>
        <v>0</v>
      </c>
      <c r="AL60" s="72" t="str">
        <f t="shared" si="8"/>
        <v>нд</v>
      </c>
      <c r="AM60" s="72" t="s">
        <v>56</v>
      </c>
      <c r="AN60" s="72">
        <f t="shared" si="35"/>
        <v>0</v>
      </c>
      <c r="AO60" s="72">
        <v>0</v>
      </c>
      <c r="AP60" s="72">
        <v>0</v>
      </c>
      <c r="AQ60" s="72">
        <v>0</v>
      </c>
      <c r="AR60" s="72">
        <v>0</v>
      </c>
      <c r="AS60" s="72">
        <f t="shared" si="36"/>
        <v>0</v>
      </c>
      <c r="AT60" s="72">
        <v>0</v>
      </c>
      <c r="AU60" s="72">
        <v>0</v>
      </c>
      <c r="AV60" s="73">
        <v>0</v>
      </c>
      <c r="AW60" s="72">
        <v>0</v>
      </c>
      <c r="AX60" s="74" t="e">
        <f>SUM(#REF!,#REF!,#REF!,AN60,#REF!)</f>
        <v>#REF!</v>
      </c>
      <c r="AY60" s="74" t="e">
        <f>SUM(#REF!,#REF!,#REF!,AS60,#REF!)</f>
        <v>#REF!</v>
      </c>
      <c r="AZ60" s="83"/>
    </row>
    <row r="61" spans="1:52" ht="31.5" x14ac:dyDescent="0.25">
      <c r="A61" s="76" t="s">
        <v>137</v>
      </c>
      <c r="B61" s="77" t="s">
        <v>138</v>
      </c>
      <c r="C61" s="78" t="s">
        <v>139</v>
      </c>
      <c r="D61" s="79" t="s">
        <v>55</v>
      </c>
      <c r="E61" s="80"/>
      <c r="F61" s="80"/>
      <c r="G61" s="80"/>
      <c r="H61" s="80"/>
      <c r="I61" s="80"/>
      <c r="J61" s="80"/>
      <c r="K61" s="80"/>
      <c r="L61" s="80"/>
      <c r="M61" s="80"/>
      <c r="N61" s="88">
        <v>145.06937567</v>
      </c>
      <c r="O61" s="88">
        <v>5.1549037542156997</v>
      </c>
      <c r="P61" s="89">
        <v>17.528278313999998</v>
      </c>
      <c r="Q61" s="89">
        <f>N61-P61</f>
        <v>127.54109735599999</v>
      </c>
      <c r="R61" s="90">
        <f>SUM(S61:V61)</f>
        <v>3.4133061959999997</v>
      </c>
      <c r="S61" s="90">
        <v>0</v>
      </c>
      <c r="T61" s="90">
        <v>0</v>
      </c>
      <c r="U61" s="90">
        <v>3.4133061959999997</v>
      </c>
      <c r="V61" s="90">
        <v>0</v>
      </c>
      <c r="W61" s="81">
        <f>SUM(X61:AA61)</f>
        <v>2.9437803539999998</v>
      </c>
      <c r="X61" s="81">
        <v>0</v>
      </c>
      <c r="Y61" s="81">
        <f>T61</f>
        <v>0</v>
      </c>
      <c r="Z61" s="90">
        <v>2.9437803539999998</v>
      </c>
      <c r="AA61" s="81">
        <v>0</v>
      </c>
      <c r="AB61" s="81">
        <f>Q61-W61</f>
        <v>124.597317002</v>
      </c>
      <c r="AC61" s="72">
        <f t="shared" si="1"/>
        <v>-0.46952584199999992</v>
      </c>
      <c r="AD61" s="84">
        <f>IFERROR(AC61/R61*100,"")</f>
        <v>-13.755749265923752</v>
      </c>
      <c r="AE61" s="72">
        <f t="shared" si="2"/>
        <v>0</v>
      </c>
      <c r="AF61" s="72" t="str">
        <f t="shared" si="3"/>
        <v>нд</v>
      </c>
      <c r="AG61" s="72">
        <f t="shared" si="4"/>
        <v>0</v>
      </c>
      <c r="AH61" s="72" t="str">
        <f t="shared" si="5"/>
        <v>нд</v>
      </c>
      <c r="AI61" s="72">
        <f t="shared" si="6"/>
        <v>-0.46952584199999992</v>
      </c>
      <c r="AJ61" s="72">
        <f>IFERROR(AI61/U61*100,"")</f>
        <v>-13.755749265923752</v>
      </c>
      <c r="AK61" s="72">
        <f t="shared" si="7"/>
        <v>0</v>
      </c>
      <c r="AL61" s="72" t="str">
        <f t="shared" si="8"/>
        <v>нд</v>
      </c>
      <c r="AM61" s="91" t="e">
        <f>#REF!</f>
        <v>#REF!</v>
      </c>
      <c r="AN61" s="72">
        <v>0</v>
      </c>
      <c r="AO61" s="72">
        <v>0</v>
      </c>
      <c r="AP61" s="72">
        <v>0</v>
      </c>
      <c r="AQ61" s="72">
        <v>0</v>
      </c>
      <c r="AR61" s="72">
        <v>0</v>
      </c>
      <c r="AS61" s="72">
        <v>0</v>
      </c>
      <c r="AT61" s="72">
        <v>0</v>
      </c>
      <c r="AU61" s="72">
        <v>0</v>
      </c>
      <c r="AV61" s="73">
        <v>0</v>
      </c>
      <c r="AW61" s="72">
        <v>0</v>
      </c>
      <c r="AX61" s="74" t="e">
        <f>SUM(#REF!,#REF!,#REF!,AN61,#REF!)</f>
        <v>#REF!</v>
      </c>
      <c r="AY61" s="74" t="e">
        <f>SUM(#REF!,#REF!,#REF!,AS61,#REF!)</f>
        <v>#REF!</v>
      </c>
      <c r="AZ61" s="83"/>
    </row>
    <row r="62" spans="1:52" ht="63" x14ac:dyDescent="0.25">
      <c r="A62" s="76" t="s">
        <v>140</v>
      </c>
      <c r="B62" s="77" t="s">
        <v>141</v>
      </c>
      <c r="C62" s="78" t="s">
        <v>55</v>
      </c>
      <c r="D62" s="79" t="s">
        <v>55</v>
      </c>
      <c r="E62" s="80"/>
      <c r="F62" s="80"/>
      <c r="G62" s="80"/>
      <c r="H62" s="80"/>
      <c r="I62" s="80"/>
      <c r="J62" s="80"/>
      <c r="K62" s="80"/>
      <c r="L62" s="80"/>
      <c r="M62" s="80"/>
      <c r="N62" s="81">
        <v>0</v>
      </c>
      <c r="O62" s="81">
        <v>0</v>
      </c>
      <c r="P62" s="81">
        <v>0</v>
      </c>
      <c r="Q62" s="81">
        <v>0</v>
      </c>
      <c r="R62" s="81">
        <v>0</v>
      </c>
      <c r="S62" s="81">
        <v>0</v>
      </c>
      <c r="T62" s="81">
        <v>0</v>
      </c>
      <c r="U62" s="81">
        <v>0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72">
        <f t="shared" si="1"/>
        <v>0</v>
      </c>
      <c r="AD62" s="84" t="s">
        <v>56</v>
      </c>
      <c r="AE62" s="72">
        <f t="shared" si="2"/>
        <v>0</v>
      </c>
      <c r="AF62" s="72" t="str">
        <f t="shared" si="3"/>
        <v>нд</v>
      </c>
      <c r="AG62" s="72">
        <f t="shared" si="4"/>
        <v>0</v>
      </c>
      <c r="AH62" s="72" t="str">
        <f t="shared" si="5"/>
        <v>нд</v>
      </c>
      <c r="AI62" s="72">
        <f t="shared" si="6"/>
        <v>0</v>
      </c>
      <c r="AJ62" s="72" t="s">
        <v>56</v>
      </c>
      <c r="AK62" s="72">
        <f t="shared" si="7"/>
        <v>0</v>
      </c>
      <c r="AL62" s="72" t="str">
        <f t="shared" si="8"/>
        <v>нд</v>
      </c>
      <c r="AM62" s="72" t="s">
        <v>56</v>
      </c>
      <c r="AN62" s="72">
        <f t="shared" ref="AN62:AW62" si="40">SUM(AN63)</f>
        <v>0</v>
      </c>
      <c r="AO62" s="72">
        <f t="shared" si="40"/>
        <v>0</v>
      </c>
      <c r="AP62" s="72">
        <f t="shared" si="40"/>
        <v>0</v>
      </c>
      <c r="AQ62" s="72">
        <f t="shared" si="40"/>
        <v>0</v>
      </c>
      <c r="AR62" s="72">
        <f t="shared" si="40"/>
        <v>0</v>
      </c>
      <c r="AS62" s="72">
        <f t="shared" si="40"/>
        <v>4.3907361099999997</v>
      </c>
      <c r="AT62" s="72">
        <f t="shared" si="40"/>
        <v>0</v>
      </c>
      <c r="AU62" s="72">
        <f t="shared" si="40"/>
        <v>0</v>
      </c>
      <c r="AV62" s="73">
        <f t="shared" si="40"/>
        <v>4.3907361099999997</v>
      </c>
      <c r="AW62" s="72">
        <f t="shared" si="40"/>
        <v>0</v>
      </c>
      <c r="AX62" s="74" t="e">
        <f>SUM(#REF!,#REF!,#REF!,AN62,#REF!)</f>
        <v>#REF!</v>
      </c>
      <c r="AY62" s="74" t="e">
        <f>SUM(#REF!,#REF!,#REF!,AS62,#REF!)</f>
        <v>#REF!</v>
      </c>
      <c r="AZ62" s="83"/>
    </row>
    <row r="63" spans="1:52" ht="63" x14ac:dyDescent="0.25">
      <c r="A63" s="76" t="s">
        <v>142</v>
      </c>
      <c r="B63" s="77" t="s">
        <v>143</v>
      </c>
      <c r="C63" s="78" t="s">
        <v>55</v>
      </c>
      <c r="D63" s="79" t="s">
        <v>112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8</v>
      </c>
      <c r="M63" s="80">
        <v>72</v>
      </c>
      <c r="N63" s="90">
        <v>0</v>
      </c>
      <c r="O63" s="90">
        <v>0</v>
      </c>
      <c r="P63" s="90">
        <v>0</v>
      </c>
      <c r="Q63" s="90">
        <v>0</v>
      </c>
      <c r="R63" s="90">
        <v>0</v>
      </c>
      <c r="S63" s="90">
        <v>0</v>
      </c>
      <c r="T63" s="90">
        <v>0</v>
      </c>
      <c r="U63" s="90">
        <v>0</v>
      </c>
      <c r="V63" s="90">
        <v>0</v>
      </c>
      <c r="W63" s="90">
        <v>0</v>
      </c>
      <c r="X63" s="90">
        <v>0</v>
      </c>
      <c r="Y63" s="90">
        <v>0</v>
      </c>
      <c r="Z63" s="90">
        <v>0</v>
      </c>
      <c r="AA63" s="90">
        <v>0</v>
      </c>
      <c r="AB63" s="90">
        <v>0</v>
      </c>
      <c r="AC63" s="72">
        <f t="shared" si="1"/>
        <v>0</v>
      </c>
      <c r="AD63" s="84" t="s">
        <v>56</v>
      </c>
      <c r="AE63" s="72">
        <f t="shared" si="2"/>
        <v>0</v>
      </c>
      <c r="AF63" s="72" t="str">
        <f t="shared" si="3"/>
        <v>нд</v>
      </c>
      <c r="AG63" s="72">
        <f t="shared" si="4"/>
        <v>0</v>
      </c>
      <c r="AH63" s="72" t="str">
        <f t="shared" si="5"/>
        <v>нд</v>
      </c>
      <c r="AI63" s="72">
        <f t="shared" si="6"/>
        <v>0</v>
      </c>
      <c r="AJ63" s="72" t="s">
        <v>56</v>
      </c>
      <c r="AK63" s="72">
        <f t="shared" si="7"/>
        <v>0</v>
      </c>
      <c r="AL63" s="72" t="str">
        <f t="shared" si="8"/>
        <v>нд</v>
      </c>
      <c r="AM63" s="79" t="s">
        <v>56</v>
      </c>
      <c r="AN63" s="72">
        <f>SUM(AO63:AR63)</f>
        <v>0</v>
      </c>
      <c r="AO63" s="72">
        <v>0</v>
      </c>
      <c r="AP63" s="72">
        <v>0</v>
      </c>
      <c r="AQ63" s="72">
        <v>0</v>
      </c>
      <c r="AR63" s="72">
        <v>0</v>
      </c>
      <c r="AS63" s="72">
        <f>SUM(AT63:AW63)</f>
        <v>4.3907361099999997</v>
      </c>
      <c r="AT63" s="72">
        <v>0</v>
      </c>
      <c r="AU63" s="72">
        <v>0</v>
      </c>
      <c r="AV63" s="73">
        <v>4.3907361099999997</v>
      </c>
      <c r="AW63" s="72">
        <v>0</v>
      </c>
      <c r="AX63" s="74" t="e">
        <f>SUM(#REF!,#REF!,#REF!,AN63,#REF!)</f>
        <v>#REF!</v>
      </c>
      <c r="AY63" s="74" t="e">
        <f>SUM(#REF!,#REF!,#REF!,AS63,#REF!)</f>
        <v>#REF!</v>
      </c>
      <c r="AZ63" s="83"/>
    </row>
    <row r="64" spans="1:52" ht="63" x14ac:dyDescent="0.25">
      <c r="A64" s="76" t="s">
        <v>144</v>
      </c>
      <c r="B64" s="77" t="s">
        <v>145</v>
      </c>
      <c r="C64" s="78" t="s">
        <v>55</v>
      </c>
      <c r="D64" s="79" t="s">
        <v>55</v>
      </c>
      <c r="E64" s="80"/>
      <c r="F64" s="80"/>
      <c r="G64" s="80"/>
      <c r="H64" s="80"/>
      <c r="I64" s="80"/>
      <c r="J64" s="80"/>
      <c r="K64" s="80"/>
      <c r="L64" s="80"/>
      <c r="M64" s="80"/>
      <c r="N64" s="81">
        <v>0</v>
      </c>
      <c r="O64" s="81">
        <v>0</v>
      </c>
      <c r="P64" s="81">
        <v>0</v>
      </c>
      <c r="Q64" s="81">
        <v>0</v>
      </c>
      <c r="R64" s="81">
        <v>0</v>
      </c>
      <c r="S64" s="81">
        <v>0</v>
      </c>
      <c r="T64" s="81">
        <v>0</v>
      </c>
      <c r="U64" s="81">
        <v>0</v>
      </c>
      <c r="V64" s="81">
        <v>0</v>
      </c>
      <c r="W64" s="81">
        <v>0</v>
      </c>
      <c r="X64" s="81">
        <v>0</v>
      </c>
      <c r="Y64" s="81">
        <v>0</v>
      </c>
      <c r="Z64" s="81">
        <v>0</v>
      </c>
      <c r="AA64" s="81">
        <v>0</v>
      </c>
      <c r="AB64" s="81">
        <v>0</v>
      </c>
      <c r="AC64" s="72">
        <f t="shared" si="1"/>
        <v>0</v>
      </c>
      <c r="AD64" s="84" t="s">
        <v>56</v>
      </c>
      <c r="AE64" s="72">
        <f t="shared" si="2"/>
        <v>0</v>
      </c>
      <c r="AF64" s="72" t="str">
        <f t="shared" si="3"/>
        <v>нд</v>
      </c>
      <c r="AG64" s="72">
        <f t="shared" si="4"/>
        <v>0</v>
      </c>
      <c r="AH64" s="72" t="str">
        <f t="shared" si="5"/>
        <v>нд</v>
      </c>
      <c r="AI64" s="72">
        <f t="shared" si="6"/>
        <v>0</v>
      </c>
      <c r="AJ64" s="72" t="s">
        <v>56</v>
      </c>
      <c r="AK64" s="72">
        <f t="shared" si="7"/>
        <v>0</v>
      </c>
      <c r="AL64" s="72" t="str">
        <f t="shared" si="8"/>
        <v>нд</v>
      </c>
      <c r="AM64" s="72" t="s">
        <v>56</v>
      </c>
      <c r="AN64" s="72">
        <f t="shared" ref="AN64:AW64" si="41">SUM(AN65,AN66)</f>
        <v>40.971925920773998</v>
      </c>
      <c r="AO64" s="72">
        <f t="shared" si="41"/>
        <v>0</v>
      </c>
      <c r="AP64" s="72">
        <f t="shared" si="41"/>
        <v>0</v>
      </c>
      <c r="AQ64" s="72">
        <f t="shared" si="41"/>
        <v>40.971925920773998</v>
      </c>
      <c r="AR64" s="72">
        <f t="shared" si="41"/>
        <v>0</v>
      </c>
      <c r="AS64" s="72">
        <f t="shared" si="41"/>
        <v>14.151829157199998</v>
      </c>
      <c r="AT64" s="72">
        <f t="shared" si="41"/>
        <v>0</v>
      </c>
      <c r="AU64" s="72">
        <f t="shared" si="41"/>
        <v>0</v>
      </c>
      <c r="AV64" s="73">
        <f t="shared" si="41"/>
        <v>14.151829157199998</v>
      </c>
      <c r="AW64" s="72">
        <f t="shared" si="41"/>
        <v>0</v>
      </c>
      <c r="AX64" s="74" t="e">
        <f>SUM(#REF!,#REF!,#REF!,AN64,#REF!)</f>
        <v>#REF!</v>
      </c>
      <c r="AY64" s="74" t="e">
        <f>SUM(#REF!,#REF!,#REF!,AS64,#REF!)</f>
        <v>#REF!</v>
      </c>
      <c r="AZ64" s="83"/>
    </row>
    <row r="65" spans="1:52" ht="63" x14ac:dyDescent="0.25">
      <c r="A65" s="76" t="s">
        <v>146</v>
      </c>
      <c r="B65" s="77" t="s">
        <v>147</v>
      </c>
      <c r="C65" s="78" t="s">
        <v>55</v>
      </c>
      <c r="D65" s="79" t="s">
        <v>55</v>
      </c>
      <c r="E65" s="80"/>
      <c r="F65" s="80"/>
      <c r="G65" s="80"/>
      <c r="H65" s="80"/>
      <c r="I65" s="80"/>
      <c r="J65" s="80"/>
      <c r="K65" s="80"/>
      <c r="L65" s="80"/>
      <c r="M65" s="80"/>
      <c r="N65" s="81">
        <f>SUM(N66,N67)</f>
        <v>0</v>
      </c>
      <c r="O65" s="81">
        <f>SUM(O66,O67)</f>
        <v>0</v>
      </c>
      <c r="P65" s="81">
        <f>SUM(P66,P67)</f>
        <v>0</v>
      </c>
      <c r="Q65" s="81">
        <f>SUM(Q66,Q67)</f>
        <v>0</v>
      </c>
      <c r="R65" s="81">
        <f t="shared" ref="R65:AA65" si="42">SUM(R66,R67)</f>
        <v>0</v>
      </c>
      <c r="S65" s="81">
        <f t="shared" si="42"/>
        <v>0</v>
      </c>
      <c r="T65" s="81">
        <f t="shared" si="42"/>
        <v>0</v>
      </c>
      <c r="U65" s="81">
        <f t="shared" si="42"/>
        <v>0</v>
      </c>
      <c r="V65" s="81">
        <f t="shared" si="42"/>
        <v>0</v>
      </c>
      <c r="W65" s="81">
        <f t="shared" si="42"/>
        <v>0</v>
      </c>
      <c r="X65" s="81">
        <f t="shared" si="42"/>
        <v>0</v>
      </c>
      <c r="Y65" s="81">
        <f t="shared" si="42"/>
        <v>0</v>
      </c>
      <c r="Z65" s="81">
        <f t="shared" si="42"/>
        <v>0</v>
      </c>
      <c r="AA65" s="81">
        <f t="shared" si="42"/>
        <v>0</v>
      </c>
      <c r="AB65" s="81">
        <f>SUM(AB66,AB67)</f>
        <v>0</v>
      </c>
      <c r="AC65" s="72">
        <f t="shared" si="1"/>
        <v>0</v>
      </c>
      <c r="AD65" s="84" t="s">
        <v>56</v>
      </c>
      <c r="AE65" s="72">
        <f t="shared" si="2"/>
        <v>0</v>
      </c>
      <c r="AF65" s="72" t="str">
        <f t="shared" si="3"/>
        <v>нд</v>
      </c>
      <c r="AG65" s="72">
        <f t="shared" si="4"/>
        <v>0</v>
      </c>
      <c r="AH65" s="72" t="str">
        <f t="shared" si="5"/>
        <v>нд</v>
      </c>
      <c r="AI65" s="72">
        <f t="shared" si="6"/>
        <v>0</v>
      </c>
      <c r="AJ65" s="72" t="s">
        <v>56</v>
      </c>
      <c r="AK65" s="72">
        <f t="shared" si="7"/>
        <v>0</v>
      </c>
      <c r="AL65" s="72" t="str">
        <f t="shared" si="8"/>
        <v>нд</v>
      </c>
      <c r="AM65" s="72" t="s">
        <v>56</v>
      </c>
      <c r="AN65" s="72">
        <f>SUM(AO65:AR65)</f>
        <v>0</v>
      </c>
      <c r="AO65" s="72">
        <v>0</v>
      </c>
      <c r="AP65" s="72">
        <v>0</v>
      </c>
      <c r="AQ65" s="72">
        <v>0</v>
      </c>
      <c r="AR65" s="72">
        <v>0</v>
      </c>
      <c r="AS65" s="72">
        <f>SUM(AT65:AW65)</f>
        <v>0</v>
      </c>
      <c r="AT65" s="72">
        <v>0</v>
      </c>
      <c r="AU65" s="72">
        <v>0</v>
      </c>
      <c r="AV65" s="73">
        <v>0</v>
      </c>
      <c r="AW65" s="72">
        <v>0</v>
      </c>
      <c r="AX65" s="74" t="e">
        <f>SUM(#REF!,#REF!,#REF!,AN65,#REF!)</f>
        <v>#REF!</v>
      </c>
      <c r="AY65" s="74" t="e">
        <f>SUM(#REF!,#REF!,#REF!,AS65,#REF!)</f>
        <v>#REF!</v>
      </c>
      <c r="AZ65" s="83"/>
    </row>
    <row r="66" spans="1:52" ht="47.25" x14ac:dyDescent="0.25">
      <c r="A66" s="76" t="s">
        <v>148</v>
      </c>
      <c r="B66" s="77" t="s">
        <v>149</v>
      </c>
      <c r="C66" s="78" t="s">
        <v>55</v>
      </c>
      <c r="D66" s="79" t="s">
        <v>55</v>
      </c>
      <c r="E66" s="80"/>
      <c r="F66" s="80"/>
      <c r="G66" s="80"/>
      <c r="H66" s="80"/>
      <c r="I66" s="80"/>
      <c r="J66" s="80"/>
      <c r="K66" s="80"/>
      <c r="L66" s="80"/>
      <c r="M66" s="80"/>
      <c r="N66" s="81" t="s">
        <v>56</v>
      </c>
      <c r="O66" s="81" t="s">
        <v>56</v>
      </c>
      <c r="P66" s="81" t="s">
        <v>56</v>
      </c>
      <c r="Q66" s="81" t="s">
        <v>56</v>
      </c>
      <c r="R66" s="81" t="s">
        <v>56</v>
      </c>
      <c r="S66" s="81" t="s">
        <v>56</v>
      </c>
      <c r="T66" s="81" t="s">
        <v>56</v>
      </c>
      <c r="U66" s="81" t="s">
        <v>56</v>
      </c>
      <c r="V66" s="81" t="s">
        <v>56</v>
      </c>
      <c r="W66" s="81" t="s">
        <v>56</v>
      </c>
      <c r="X66" s="81" t="s">
        <v>56</v>
      </c>
      <c r="Y66" s="81" t="s">
        <v>56</v>
      </c>
      <c r="Z66" s="81" t="s">
        <v>56</v>
      </c>
      <c r="AA66" s="81" t="s">
        <v>56</v>
      </c>
      <c r="AB66" s="81" t="s">
        <v>56</v>
      </c>
      <c r="AC66" s="81" t="s">
        <v>56</v>
      </c>
      <c r="AD66" s="81" t="s">
        <v>56</v>
      </c>
      <c r="AE66" s="81" t="s">
        <v>56</v>
      </c>
      <c r="AF66" s="81" t="s">
        <v>56</v>
      </c>
      <c r="AG66" s="81" t="s">
        <v>56</v>
      </c>
      <c r="AH66" s="81" t="s">
        <v>56</v>
      </c>
      <c r="AI66" s="81" t="s">
        <v>56</v>
      </c>
      <c r="AJ66" s="81" t="s">
        <v>56</v>
      </c>
      <c r="AK66" s="81" t="s">
        <v>56</v>
      </c>
      <c r="AL66" s="81" t="s">
        <v>56</v>
      </c>
      <c r="AM66" s="72" t="s">
        <v>56</v>
      </c>
      <c r="AN66" s="72">
        <f t="shared" ref="AN66:AW66" si="43">SUM(AN67:AN79)</f>
        <v>40.971925920773998</v>
      </c>
      <c r="AO66" s="72">
        <f t="shared" si="43"/>
        <v>0</v>
      </c>
      <c r="AP66" s="72">
        <f t="shared" si="43"/>
        <v>0</v>
      </c>
      <c r="AQ66" s="72">
        <f t="shared" si="43"/>
        <v>40.971925920773998</v>
      </c>
      <c r="AR66" s="72">
        <f t="shared" si="43"/>
        <v>0</v>
      </c>
      <c r="AS66" s="72">
        <f t="shared" si="43"/>
        <v>14.151829157199998</v>
      </c>
      <c r="AT66" s="72">
        <f t="shared" si="43"/>
        <v>0</v>
      </c>
      <c r="AU66" s="72">
        <f t="shared" si="43"/>
        <v>0</v>
      </c>
      <c r="AV66" s="73">
        <f t="shared" si="43"/>
        <v>14.151829157199998</v>
      </c>
      <c r="AW66" s="72">
        <f t="shared" si="43"/>
        <v>0</v>
      </c>
      <c r="AX66" s="74" t="e">
        <f>SUM(#REF!,#REF!,#REF!,AN66,#REF!)</f>
        <v>#REF!</v>
      </c>
      <c r="AY66" s="74" t="e">
        <f>SUM(#REF!,#REF!,#REF!,AS66,#REF!)</f>
        <v>#REF!</v>
      </c>
      <c r="AZ66" s="83"/>
    </row>
    <row r="67" spans="1:52" ht="63" x14ac:dyDescent="0.25">
      <c r="A67" s="76" t="s">
        <v>150</v>
      </c>
      <c r="B67" s="77" t="s">
        <v>151</v>
      </c>
      <c r="C67" s="78" t="s">
        <v>55</v>
      </c>
      <c r="D67" s="79" t="s">
        <v>112</v>
      </c>
      <c r="E67" s="92" t="s">
        <v>152</v>
      </c>
      <c r="F67" s="92" t="s">
        <v>113</v>
      </c>
      <c r="G67" s="92" t="s">
        <v>113</v>
      </c>
      <c r="H67" s="92" t="s">
        <v>113</v>
      </c>
      <c r="I67" s="92" t="s">
        <v>113</v>
      </c>
      <c r="J67" s="92" t="s">
        <v>113</v>
      </c>
      <c r="K67" s="92" t="s">
        <v>113</v>
      </c>
      <c r="L67" s="92" t="s">
        <v>113</v>
      </c>
      <c r="M67" s="92" t="s">
        <v>153</v>
      </c>
      <c r="N67" s="90" t="s">
        <v>56</v>
      </c>
      <c r="O67" s="90" t="s">
        <v>56</v>
      </c>
      <c r="P67" s="90" t="s">
        <v>56</v>
      </c>
      <c r="Q67" s="90" t="s">
        <v>56</v>
      </c>
      <c r="R67" s="90" t="s">
        <v>56</v>
      </c>
      <c r="S67" s="90" t="s">
        <v>56</v>
      </c>
      <c r="T67" s="90" t="s">
        <v>56</v>
      </c>
      <c r="U67" s="90" t="s">
        <v>56</v>
      </c>
      <c r="V67" s="90" t="s">
        <v>56</v>
      </c>
      <c r="W67" s="90" t="s">
        <v>56</v>
      </c>
      <c r="X67" s="90" t="s">
        <v>56</v>
      </c>
      <c r="Y67" s="90" t="s">
        <v>56</v>
      </c>
      <c r="Z67" s="90" t="s">
        <v>56</v>
      </c>
      <c r="AA67" s="90" t="s">
        <v>56</v>
      </c>
      <c r="AB67" s="90" t="s">
        <v>56</v>
      </c>
      <c r="AC67" s="90" t="s">
        <v>56</v>
      </c>
      <c r="AD67" s="90" t="s">
        <v>56</v>
      </c>
      <c r="AE67" s="90" t="s">
        <v>56</v>
      </c>
      <c r="AF67" s="90" t="s">
        <v>56</v>
      </c>
      <c r="AG67" s="90" t="s">
        <v>56</v>
      </c>
      <c r="AH67" s="90" t="s">
        <v>56</v>
      </c>
      <c r="AI67" s="90" t="s">
        <v>56</v>
      </c>
      <c r="AJ67" s="90" t="s">
        <v>56</v>
      </c>
      <c r="AK67" s="90" t="s">
        <v>56</v>
      </c>
      <c r="AL67" s="90" t="s">
        <v>56</v>
      </c>
      <c r="AM67" s="79" t="s">
        <v>56</v>
      </c>
      <c r="AN67" s="72">
        <f>SUM(AO67:AR67)</f>
        <v>14.006092429844001</v>
      </c>
      <c r="AO67" s="72">
        <v>0</v>
      </c>
      <c r="AP67" s="72">
        <v>0</v>
      </c>
      <c r="AQ67" s="72">
        <f>'[1]приложение 1.4'!$J$30*1.18</f>
        <v>14.006092429844001</v>
      </c>
      <c r="AR67" s="72">
        <v>0</v>
      </c>
      <c r="AS67" s="72">
        <f>SUM(AT67:AW67)</f>
        <v>0</v>
      </c>
      <c r="AT67" s="72">
        <v>0</v>
      </c>
      <c r="AU67" s="72">
        <v>0</v>
      </c>
      <c r="AV67" s="73">
        <v>0</v>
      </c>
      <c r="AW67" s="72">
        <v>0</v>
      </c>
      <c r="AX67" s="74" t="e">
        <f>SUM(#REF!,#REF!,#REF!,AN67,#REF!)</f>
        <v>#REF!</v>
      </c>
      <c r="AY67" s="74" t="e">
        <f>SUM(#REF!,#REF!,#REF!,AS67,#REF!)</f>
        <v>#REF!</v>
      </c>
      <c r="AZ67" s="83"/>
    </row>
    <row r="68" spans="1:52" ht="94.5" x14ac:dyDescent="0.25">
      <c r="A68" s="76" t="s">
        <v>154</v>
      </c>
      <c r="B68" s="77" t="s">
        <v>155</v>
      </c>
      <c r="C68" s="78" t="s">
        <v>55</v>
      </c>
      <c r="D68" s="79" t="s">
        <v>112</v>
      </c>
      <c r="E68" s="92" t="s">
        <v>152</v>
      </c>
      <c r="F68" s="92" t="s">
        <v>113</v>
      </c>
      <c r="G68" s="92" t="s">
        <v>113</v>
      </c>
      <c r="H68" s="92" t="s">
        <v>113</v>
      </c>
      <c r="I68" s="92" t="s">
        <v>113</v>
      </c>
      <c r="J68" s="92" t="s">
        <v>113</v>
      </c>
      <c r="K68" s="92" t="s">
        <v>113</v>
      </c>
      <c r="L68" s="92" t="s">
        <v>113</v>
      </c>
      <c r="M68" s="92" t="s">
        <v>156</v>
      </c>
      <c r="N68" s="90">
        <f>SUM(N69,N70)</f>
        <v>0</v>
      </c>
      <c r="O68" s="90">
        <f>SUM(O69,O70)</f>
        <v>0</v>
      </c>
      <c r="P68" s="90">
        <f>SUM(P69,P70)</f>
        <v>0</v>
      </c>
      <c r="Q68" s="90">
        <f>SUM(Q69,Q70)</f>
        <v>0</v>
      </c>
      <c r="R68" s="90">
        <f t="shared" ref="R68:AA68" si="44">SUM(R69,R70)</f>
        <v>0</v>
      </c>
      <c r="S68" s="90">
        <f t="shared" si="44"/>
        <v>0</v>
      </c>
      <c r="T68" s="90">
        <f t="shared" si="44"/>
        <v>0</v>
      </c>
      <c r="U68" s="90">
        <f t="shared" si="44"/>
        <v>0</v>
      </c>
      <c r="V68" s="90">
        <f t="shared" si="44"/>
        <v>0</v>
      </c>
      <c r="W68" s="90">
        <f t="shared" si="44"/>
        <v>0</v>
      </c>
      <c r="X68" s="90">
        <f t="shared" si="44"/>
        <v>0</v>
      </c>
      <c r="Y68" s="90">
        <f t="shared" si="44"/>
        <v>0</v>
      </c>
      <c r="Z68" s="90">
        <f t="shared" si="44"/>
        <v>0</v>
      </c>
      <c r="AA68" s="90">
        <f t="shared" si="44"/>
        <v>0</v>
      </c>
      <c r="AB68" s="90">
        <f>SUM(AB69,AB70)</f>
        <v>0</v>
      </c>
      <c r="AC68" s="72">
        <f t="shared" si="1"/>
        <v>0</v>
      </c>
      <c r="AD68" s="84" t="s">
        <v>56</v>
      </c>
      <c r="AE68" s="72">
        <f t="shared" si="2"/>
        <v>0</v>
      </c>
      <c r="AF68" s="72" t="str">
        <f t="shared" si="3"/>
        <v>нд</v>
      </c>
      <c r="AG68" s="72">
        <f t="shared" si="4"/>
        <v>0</v>
      </c>
      <c r="AH68" s="72" t="str">
        <f t="shared" si="5"/>
        <v>нд</v>
      </c>
      <c r="AI68" s="72">
        <f t="shared" si="6"/>
        <v>0</v>
      </c>
      <c r="AJ68" s="72" t="s">
        <v>56</v>
      </c>
      <c r="AK68" s="72">
        <f t="shared" si="7"/>
        <v>0</v>
      </c>
      <c r="AL68" s="72" t="str">
        <f t="shared" si="8"/>
        <v>нд</v>
      </c>
      <c r="AM68" s="78" t="s">
        <v>56</v>
      </c>
      <c r="AN68" s="72"/>
      <c r="AO68" s="72"/>
      <c r="AP68" s="72"/>
      <c r="AQ68" s="72"/>
      <c r="AR68" s="72"/>
      <c r="AS68" s="72"/>
      <c r="AT68" s="72"/>
      <c r="AU68" s="72"/>
      <c r="AV68" s="73"/>
      <c r="AW68" s="72"/>
      <c r="AX68" s="74"/>
      <c r="AY68" s="74"/>
      <c r="AZ68" s="83"/>
    </row>
    <row r="69" spans="1:52" ht="78.75" x14ac:dyDescent="0.25">
      <c r="A69" s="76" t="s">
        <v>157</v>
      </c>
      <c r="B69" s="77" t="s">
        <v>158</v>
      </c>
      <c r="C69" s="78" t="s">
        <v>55</v>
      </c>
      <c r="D69" s="79" t="s">
        <v>112</v>
      </c>
      <c r="E69" s="92" t="s">
        <v>152</v>
      </c>
      <c r="F69" s="92" t="s">
        <v>113</v>
      </c>
      <c r="G69" s="92" t="s">
        <v>113</v>
      </c>
      <c r="H69" s="92" t="s">
        <v>113</v>
      </c>
      <c r="I69" s="92" t="s">
        <v>113</v>
      </c>
      <c r="J69" s="92" t="s">
        <v>113</v>
      </c>
      <c r="K69" s="92" t="s">
        <v>113</v>
      </c>
      <c r="L69" s="92" t="s">
        <v>113</v>
      </c>
      <c r="M69" s="92" t="s">
        <v>159</v>
      </c>
      <c r="N69" s="90">
        <v>0</v>
      </c>
      <c r="O69" s="90">
        <v>0</v>
      </c>
      <c r="P69" s="90">
        <v>0</v>
      </c>
      <c r="Q69" s="90">
        <v>0</v>
      </c>
      <c r="R69" s="90">
        <v>0</v>
      </c>
      <c r="S69" s="90">
        <v>0</v>
      </c>
      <c r="T69" s="90">
        <v>0</v>
      </c>
      <c r="U69" s="90">
        <v>0</v>
      </c>
      <c r="V69" s="90">
        <v>0</v>
      </c>
      <c r="W69" s="90">
        <v>0</v>
      </c>
      <c r="X69" s="90">
        <v>0</v>
      </c>
      <c r="Y69" s="90">
        <v>0</v>
      </c>
      <c r="Z69" s="90">
        <v>0</v>
      </c>
      <c r="AA69" s="90">
        <v>0</v>
      </c>
      <c r="AB69" s="90">
        <v>0</v>
      </c>
      <c r="AC69" s="72">
        <f t="shared" si="1"/>
        <v>0</v>
      </c>
      <c r="AD69" s="84" t="s">
        <v>56</v>
      </c>
      <c r="AE69" s="72">
        <f t="shared" si="2"/>
        <v>0</v>
      </c>
      <c r="AF69" s="72" t="str">
        <f t="shared" si="3"/>
        <v>нд</v>
      </c>
      <c r="AG69" s="72">
        <f t="shared" si="4"/>
        <v>0</v>
      </c>
      <c r="AH69" s="72" t="str">
        <f t="shared" si="5"/>
        <v>нд</v>
      </c>
      <c r="AI69" s="72">
        <f t="shared" si="6"/>
        <v>0</v>
      </c>
      <c r="AJ69" s="72" t="s">
        <v>56</v>
      </c>
      <c r="AK69" s="72">
        <f t="shared" si="7"/>
        <v>0</v>
      </c>
      <c r="AL69" s="72" t="str">
        <f t="shared" si="8"/>
        <v>нд</v>
      </c>
      <c r="AM69" s="78" t="s">
        <v>56</v>
      </c>
      <c r="AN69" s="72"/>
      <c r="AO69" s="72"/>
      <c r="AP69" s="72"/>
      <c r="AQ69" s="72"/>
      <c r="AR69" s="72"/>
      <c r="AS69" s="72"/>
      <c r="AT69" s="72"/>
      <c r="AU69" s="72"/>
      <c r="AV69" s="73"/>
      <c r="AW69" s="72"/>
      <c r="AX69" s="74"/>
      <c r="AY69" s="74"/>
      <c r="AZ69" s="83"/>
    </row>
    <row r="70" spans="1:52" ht="78.75" x14ac:dyDescent="0.25">
      <c r="A70" s="76" t="s">
        <v>160</v>
      </c>
      <c r="B70" s="77" t="s">
        <v>161</v>
      </c>
      <c r="C70" s="78" t="s">
        <v>55</v>
      </c>
      <c r="D70" s="79" t="s">
        <v>112</v>
      </c>
      <c r="E70" s="92" t="s">
        <v>113</v>
      </c>
      <c r="F70" s="92" t="s">
        <v>113</v>
      </c>
      <c r="G70" s="92" t="s">
        <v>113</v>
      </c>
      <c r="H70" s="92" t="s">
        <v>162</v>
      </c>
      <c r="I70" s="92" t="s">
        <v>113</v>
      </c>
      <c r="J70" s="92" t="s">
        <v>113</v>
      </c>
      <c r="K70" s="92" t="s">
        <v>113</v>
      </c>
      <c r="L70" s="92" t="s">
        <v>113</v>
      </c>
      <c r="M70" s="92" t="s">
        <v>163</v>
      </c>
      <c r="N70" s="90">
        <v>0</v>
      </c>
      <c r="O70" s="90">
        <v>0</v>
      </c>
      <c r="P70" s="90">
        <v>0</v>
      </c>
      <c r="Q70" s="90">
        <v>0</v>
      </c>
      <c r="R70" s="90">
        <v>0</v>
      </c>
      <c r="S70" s="90">
        <v>0</v>
      </c>
      <c r="T70" s="90">
        <v>0</v>
      </c>
      <c r="U70" s="90">
        <v>0</v>
      </c>
      <c r="V70" s="90">
        <v>0</v>
      </c>
      <c r="W70" s="90">
        <v>0</v>
      </c>
      <c r="X70" s="90">
        <v>0</v>
      </c>
      <c r="Y70" s="90">
        <v>0</v>
      </c>
      <c r="Z70" s="90">
        <v>0</v>
      </c>
      <c r="AA70" s="90">
        <v>0</v>
      </c>
      <c r="AB70" s="90">
        <v>0</v>
      </c>
      <c r="AC70" s="90">
        <v>0</v>
      </c>
      <c r="AD70" s="90">
        <v>0</v>
      </c>
      <c r="AE70" s="90">
        <v>0</v>
      </c>
      <c r="AF70" s="72" t="str">
        <f t="shared" si="3"/>
        <v>нд</v>
      </c>
      <c r="AG70" s="90">
        <v>0</v>
      </c>
      <c r="AH70" s="72" t="str">
        <f t="shared" si="5"/>
        <v>нд</v>
      </c>
      <c r="AI70" s="90">
        <v>0</v>
      </c>
      <c r="AJ70" s="90">
        <v>0</v>
      </c>
      <c r="AK70" s="90">
        <v>0</v>
      </c>
      <c r="AL70" s="72" t="str">
        <f t="shared" si="8"/>
        <v>нд</v>
      </c>
      <c r="AM70" s="79" t="s">
        <v>56</v>
      </c>
      <c r="AN70" s="72">
        <f>SUM(AO70:AR70)</f>
        <v>26.965833490929999</v>
      </c>
      <c r="AO70" s="72">
        <v>0</v>
      </c>
      <c r="AP70" s="72">
        <v>0</v>
      </c>
      <c r="AQ70" s="72">
        <f>'[1]приложение 1.4'!$J$54*1.18</f>
        <v>26.965833490929999</v>
      </c>
      <c r="AR70" s="72">
        <v>0</v>
      </c>
      <c r="AS70" s="72">
        <f>SUM(AT70:AW70)</f>
        <v>0</v>
      </c>
      <c r="AT70" s="72">
        <v>0</v>
      </c>
      <c r="AU70" s="72">
        <v>0</v>
      </c>
      <c r="AV70" s="73">
        <v>0</v>
      </c>
      <c r="AW70" s="72">
        <v>0</v>
      </c>
      <c r="AX70" s="74" t="e">
        <f>SUM(#REF!,#REF!,#REF!,AN70,#REF!)</f>
        <v>#REF!</v>
      </c>
      <c r="AY70" s="74" t="e">
        <f>SUM(#REF!,#REF!,#REF!,AS70,#REF!)</f>
        <v>#REF!</v>
      </c>
      <c r="AZ70" s="83"/>
    </row>
    <row r="71" spans="1:52" ht="47.25" x14ac:dyDescent="0.25">
      <c r="A71" s="76" t="s">
        <v>164</v>
      </c>
      <c r="B71" s="77" t="s">
        <v>165</v>
      </c>
      <c r="C71" s="78" t="s">
        <v>55</v>
      </c>
      <c r="D71" s="79" t="s">
        <v>112</v>
      </c>
      <c r="E71" s="92" t="s">
        <v>113</v>
      </c>
      <c r="F71" s="92" t="s">
        <v>113</v>
      </c>
      <c r="G71" s="92" t="s">
        <v>113</v>
      </c>
      <c r="H71" s="92" t="s">
        <v>162</v>
      </c>
      <c r="I71" s="92" t="s">
        <v>113</v>
      </c>
      <c r="J71" s="92" t="s">
        <v>113</v>
      </c>
      <c r="K71" s="92" t="s">
        <v>113</v>
      </c>
      <c r="L71" s="92" t="s">
        <v>113</v>
      </c>
      <c r="M71" s="92" t="s">
        <v>166</v>
      </c>
      <c r="N71" s="90">
        <f>SUM(N72:N77)</f>
        <v>269.12204037600003</v>
      </c>
      <c r="O71" s="90">
        <f>SUM(O72:O77)</f>
        <v>162.52574426339083</v>
      </c>
      <c r="P71" s="90">
        <f>SUM(P72:P77)</f>
        <v>80.302832457999997</v>
      </c>
      <c r="Q71" s="90">
        <f>SUM(Q72:Q77)</f>
        <v>188.81920791799999</v>
      </c>
      <c r="R71" s="90">
        <f>SUM(R72:R77)</f>
        <v>92.900736174000002</v>
      </c>
      <c r="S71" s="90">
        <f t="shared" ref="S71:AA71" si="45">SUM(S72:S77)</f>
        <v>0</v>
      </c>
      <c r="T71" s="90">
        <f t="shared" si="45"/>
        <v>0</v>
      </c>
      <c r="U71" s="90">
        <f t="shared" si="45"/>
        <v>92.900736174000002</v>
      </c>
      <c r="V71" s="90">
        <f t="shared" si="45"/>
        <v>0</v>
      </c>
      <c r="W71" s="90">
        <f t="shared" si="45"/>
        <v>92.176815199999993</v>
      </c>
      <c r="X71" s="90">
        <f t="shared" si="45"/>
        <v>0</v>
      </c>
      <c r="Y71" s="90">
        <f t="shared" si="45"/>
        <v>0</v>
      </c>
      <c r="Z71" s="90">
        <f t="shared" si="45"/>
        <v>92.176815199999993</v>
      </c>
      <c r="AA71" s="90">
        <f t="shared" si="45"/>
        <v>0</v>
      </c>
      <c r="AB71" s="90">
        <f>SUM(AB72:AB77)</f>
        <v>96.642392718000011</v>
      </c>
      <c r="AC71" s="72">
        <f t="shared" si="1"/>
        <v>-0.72392097400000921</v>
      </c>
      <c r="AD71" s="84">
        <f t="shared" ref="AD71:AD77" si="46">IFERROR(AC71/R71*100,"")</f>
        <v>-0.77924137505662949</v>
      </c>
      <c r="AE71" s="72">
        <f t="shared" si="2"/>
        <v>0</v>
      </c>
      <c r="AF71" s="72" t="str">
        <f t="shared" si="3"/>
        <v>нд</v>
      </c>
      <c r="AG71" s="72">
        <f t="shared" si="4"/>
        <v>0</v>
      </c>
      <c r="AH71" s="72" t="str">
        <f t="shared" si="5"/>
        <v>нд</v>
      </c>
      <c r="AI71" s="72">
        <f t="shared" si="6"/>
        <v>-0.72392097400000921</v>
      </c>
      <c r="AJ71" s="72">
        <f t="shared" ref="AJ71:AJ77" si="47">IFERROR(AI71/U71*100,"")</f>
        <v>-0.77924137505662949</v>
      </c>
      <c r="AK71" s="72">
        <f t="shared" si="7"/>
        <v>0</v>
      </c>
      <c r="AL71" s="72" t="str">
        <f t="shared" si="8"/>
        <v>нд</v>
      </c>
      <c r="AM71" s="78" t="s">
        <v>56</v>
      </c>
      <c r="AN71" s="72"/>
      <c r="AO71" s="72"/>
      <c r="AP71" s="72"/>
      <c r="AQ71" s="72"/>
      <c r="AR71" s="72"/>
      <c r="AS71" s="72"/>
      <c r="AT71" s="72"/>
      <c r="AU71" s="72"/>
      <c r="AV71" s="73"/>
      <c r="AW71" s="72"/>
      <c r="AX71" s="74"/>
      <c r="AY71" s="74"/>
      <c r="AZ71" s="83"/>
    </row>
    <row r="72" spans="1:52" ht="31.5" x14ac:dyDescent="0.25">
      <c r="A72" s="76" t="s">
        <v>167</v>
      </c>
      <c r="B72" s="77" t="s">
        <v>168</v>
      </c>
      <c r="C72" s="78" t="s">
        <v>169</v>
      </c>
      <c r="D72" s="79" t="s">
        <v>112</v>
      </c>
      <c r="E72" s="92" t="s">
        <v>113</v>
      </c>
      <c r="F72" s="92" t="s">
        <v>113</v>
      </c>
      <c r="G72" s="92" t="s">
        <v>113</v>
      </c>
      <c r="H72" s="92" t="s">
        <v>162</v>
      </c>
      <c r="I72" s="92" t="s">
        <v>113</v>
      </c>
      <c r="J72" s="92" t="s">
        <v>113</v>
      </c>
      <c r="K72" s="92" t="s">
        <v>113</v>
      </c>
      <c r="L72" s="92" t="s">
        <v>113</v>
      </c>
      <c r="M72" s="92" t="s">
        <v>170</v>
      </c>
      <c r="N72" s="88">
        <v>179.29912331</v>
      </c>
      <c r="O72" s="88">
        <v>62.107150702217197</v>
      </c>
      <c r="P72" s="89">
        <v>65.357129856</v>
      </c>
      <c r="Q72" s="89">
        <f t="shared" ref="Q72:Q77" si="48">N72-P72</f>
        <v>113.941993454</v>
      </c>
      <c r="R72" s="90">
        <f t="shared" ref="R72:R88" si="49">SUM(S72:V72)</f>
        <v>35.757745458000002</v>
      </c>
      <c r="S72" s="90">
        <v>0</v>
      </c>
      <c r="T72" s="90">
        <v>0</v>
      </c>
      <c r="U72" s="90">
        <v>35.757745458000002</v>
      </c>
      <c r="V72" s="90">
        <v>0</v>
      </c>
      <c r="W72" s="81">
        <f t="shared" ref="W72:W88" si="50">SUM(X72:AA72)</f>
        <v>35.116213938000001</v>
      </c>
      <c r="X72" s="81">
        <v>0</v>
      </c>
      <c r="Y72" s="81">
        <f t="shared" ref="Y72:Y88" si="51">T72</f>
        <v>0</v>
      </c>
      <c r="Z72" s="90">
        <v>35.116213938000001</v>
      </c>
      <c r="AA72" s="81">
        <v>0</v>
      </c>
      <c r="AB72" s="81">
        <f t="shared" ref="AB72:AB77" si="52">Q72-W72</f>
        <v>78.825779515999997</v>
      </c>
      <c r="AC72" s="72">
        <f t="shared" si="1"/>
        <v>-0.64153152000000091</v>
      </c>
      <c r="AD72" s="84">
        <f t="shared" si="46"/>
        <v>-1.7941050583111426</v>
      </c>
      <c r="AE72" s="72">
        <f t="shared" si="2"/>
        <v>0</v>
      </c>
      <c r="AF72" s="72" t="str">
        <f t="shared" si="3"/>
        <v>нд</v>
      </c>
      <c r="AG72" s="72">
        <f t="shared" si="4"/>
        <v>0</v>
      </c>
      <c r="AH72" s="72" t="str">
        <f t="shared" si="5"/>
        <v>нд</v>
      </c>
      <c r="AI72" s="72">
        <f t="shared" si="6"/>
        <v>-0.64153152000000091</v>
      </c>
      <c r="AJ72" s="72">
        <f t="shared" si="47"/>
        <v>-1.7941050583111426</v>
      </c>
      <c r="AK72" s="72">
        <f t="shared" si="7"/>
        <v>0</v>
      </c>
      <c r="AL72" s="72" t="str">
        <f t="shared" si="8"/>
        <v>нд</v>
      </c>
      <c r="AM72" s="73" t="e">
        <f>#REF!</f>
        <v>#REF!</v>
      </c>
      <c r="AN72" s="72"/>
      <c r="AO72" s="72"/>
      <c r="AP72" s="72"/>
      <c r="AQ72" s="72"/>
      <c r="AR72" s="72"/>
      <c r="AS72" s="72"/>
      <c r="AT72" s="72"/>
      <c r="AU72" s="72"/>
      <c r="AV72" s="73"/>
      <c r="AW72" s="72"/>
      <c r="AX72" s="74"/>
      <c r="AY72" s="74"/>
      <c r="AZ72" s="83"/>
    </row>
    <row r="73" spans="1:52" ht="78.75" x14ac:dyDescent="0.25">
      <c r="A73" s="76" t="s">
        <v>171</v>
      </c>
      <c r="B73" s="77" t="s">
        <v>172</v>
      </c>
      <c r="C73" s="78" t="s">
        <v>173</v>
      </c>
      <c r="D73" s="79" t="s">
        <v>112</v>
      </c>
      <c r="E73" s="92" t="s">
        <v>113</v>
      </c>
      <c r="F73" s="92" t="s">
        <v>113</v>
      </c>
      <c r="G73" s="92" t="s">
        <v>113</v>
      </c>
      <c r="H73" s="92" t="s">
        <v>162</v>
      </c>
      <c r="I73" s="92" t="s">
        <v>113</v>
      </c>
      <c r="J73" s="92" t="s">
        <v>113</v>
      </c>
      <c r="K73" s="92" t="s">
        <v>113</v>
      </c>
      <c r="L73" s="92" t="s">
        <v>113</v>
      </c>
      <c r="M73" s="92" t="s">
        <v>174</v>
      </c>
      <c r="N73" s="88">
        <v>39.154859350000002</v>
      </c>
      <c r="O73" s="88">
        <v>7.5020025119146601</v>
      </c>
      <c r="P73" s="89">
        <v>14.945702602000001</v>
      </c>
      <c r="Q73" s="89">
        <f t="shared" si="48"/>
        <v>24.209156748000002</v>
      </c>
      <c r="R73" s="90">
        <f t="shared" si="49"/>
        <v>6.474933</v>
      </c>
      <c r="S73" s="90">
        <v>0</v>
      </c>
      <c r="T73" s="90">
        <v>0</v>
      </c>
      <c r="U73" s="90">
        <v>6.474933</v>
      </c>
      <c r="V73" s="90">
        <v>0</v>
      </c>
      <c r="W73" s="81">
        <f t="shared" si="50"/>
        <v>6.2632846699999991</v>
      </c>
      <c r="X73" s="81">
        <v>0</v>
      </c>
      <c r="Y73" s="81">
        <f t="shared" si="51"/>
        <v>0</v>
      </c>
      <c r="Z73" s="90">
        <v>6.2632846699999991</v>
      </c>
      <c r="AA73" s="81">
        <v>0</v>
      </c>
      <c r="AB73" s="81">
        <f t="shared" si="52"/>
        <v>17.945872078000001</v>
      </c>
      <c r="AC73" s="72">
        <f t="shared" si="1"/>
        <v>-0.21164833000000094</v>
      </c>
      <c r="AD73" s="84">
        <f t="shared" si="46"/>
        <v>-3.2687339004125744</v>
      </c>
      <c r="AE73" s="72">
        <f t="shared" si="2"/>
        <v>0</v>
      </c>
      <c r="AF73" s="72" t="str">
        <f t="shared" si="3"/>
        <v>нд</v>
      </c>
      <c r="AG73" s="72">
        <f t="shared" si="4"/>
        <v>0</v>
      </c>
      <c r="AH73" s="72" t="str">
        <f t="shared" si="5"/>
        <v>нд</v>
      </c>
      <c r="AI73" s="72">
        <f t="shared" si="6"/>
        <v>-0.21164833000000094</v>
      </c>
      <c r="AJ73" s="72">
        <f t="shared" si="47"/>
        <v>-3.2687339004125744</v>
      </c>
      <c r="AK73" s="72">
        <f t="shared" si="7"/>
        <v>0</v>
      </c>
      <c r="AL73" s="72" t="str">
        <f t="shared" si="8"/>
        <v>нд</v>
      </c>
      <c r="AM73" s="91" t="e">
        <f>#REF!</f>
        <v>#REF!</v>
      </c>
      <c r="AN73" s="72"/>
      <c r="AO73" s="72"/>
      <c r="AP73" s="72"/>
      <c r="AQ73" s="72"/>
      <c r="AR73" s="72"/>
      <c r="AS73" s="72"/>
      <c r="AT73" s="72"/>
      <c r="AU73" s="72"/>
      <c r="AV73" s="73"/>
      <c r="AW73" s="72"/>
      <c r="AX73" s="74"/>
      <c r="AY73" s="74"/>
      <c r="AZ73" s="83"/>
    </row>
    <row r="74" spans="1:52" ht="78.75" x14ac:dyDescent="0.25">
      <c r="A74" s="76" t="s">
        <v>175</v>
      </c>
      <c r="B74" s="77" t="s">
        <v>176</v>
      </c>
      <c r="C74" s="78" t="s">
        <v>177</v>
      </c>
      <c r="D74" s="79" t="s">
        <v>112</v>
      </c>
      <c r="E74" s="92" t="s">
        <v>113</v>
      </c>
      <c r="F74" s="92" t="s">
        <v>113</v>
      </c>
      <c r="G74" s="92" t="s">
        <v>113</v>
      </c>
      <c r="H74" s="92" t="s">
        <v>178</v>
      </c>
      <c r="I74" s="92" t="s">
        <v>162</v>
      </c>
      <c r="J74" s="92" t="s">
        <v>113</v>
      </c>
      <c r="K74" s="92" t="s">
        <v>113</v>
      </c>
      <c r="L74" s="92" t="s">
        <v>113</v>
      </c>
      <c r="M74" s="92" t="s">
        <v>179</v>
      </c>
      <c r="N74" s="88">
        <v>23.189762536</v>
      </c>
      <c r="O74" s="88">
        <v>37.027933673872198</v>
      </c>
      <c r="P74" s="89">
        <v>0</v>
      </c>
      <c r="Q74" s="89">
        <f t="shared" si="48"/>
        <v>23.189762536</v>
      </c>
      <c r="R74" s="90">
        <f t="shared" si="49"/>
        <v>23.189762536</v>
      </c>
      <c r="S74" s="90">
        <v>0</v>
      </c>
      <c r="T74" s="90">
        <v>0</v>
      </c>
      <c r="U74" s="90">
        <v>23.189762536</v>
      </c>
      <c r="V74" s="90">
        <v>0</v>
      </c>
      <c r="W74" s="81">
        <f t="shared" si="50"/>
        <v>23.421643083999999</v>
      </c>
      <c r="X74" s="81">
        <v>0</v>
      </c>
      <c r="Y74" s="81">
        <f t="shared" si="51"/>
        <v>0</v>
      </c>
      <c r="Z74" s="90">
        <v>23.421643083999999</v>
      </c>
      <c r="AA74" s="81">
        <v>0</v>
      </c>
      <c r="AB74" s="81">
        <f t="shared" si="52"/>
        <v>-0.23188054799999946</v>
      </c>
      <c r="AC74" s="72">
        <f t="shared" si="1"/>
        <v>0.23188054799999946</v>
      </c>
      <c r="AD74" s="84">
        <f t="shared" si="46"/>
        <v>0.99992635819373299</v>
      </c>
      <c r="AE74" s="72">
        <f t="shared" si="2"/>
        <v>0</v>
      </c>
      <c r="AF74" s="72" t="str">
        <f t="shared" si="3"/>
        <v>нд</v>
      </c>
      <c r="AG74" s="72">
        <f t="shared" si="4"/>
        <v>0</v>
      </c>
      <c r="AH74" s="72" t="str">
        <f t="shared" si="5"/>
        <v>нд</v>
      </c>
      <c r="AI74" s="72">
        <f t="shared" si="6"/>
        <v>0.23188054799999946</v>
      </c>
      <c r="AJ74" s="72">
        <f t="shared" si="47"/>
        <v>0.99992635819373299</v>
      </c>
      <c r="AK74" s="72">
        <f t="shared" si="7"/>
        <v>0</v>
      </c>
      <c r="AL74" s="72" t="str">
        <f t="shared" si="8"/>
        <v>нд</v>
      </c>
      <c r="AM74" s="73" t="e">
        <f>#REF!</f>
        <v>#REF!</v>
      </c>
      <c r="AN74" s="72">
        <f>SUM(AO74:AR74)</f>
        <v>0</v>
      </c>
      <c r="AO74" s="72">
        <v>0</v>
      </c>
      <c r="AP74" s="72">
        <v>0</v>
      </c>
      <c r="AQ74" s="72">
        <v>0</v>
      </c>
      <c r="AR74" s="72">
        <v>0</v>
      </c>
      <c r="AS74" s="72">
        <f>SUM(AT74:AW74)</f>
        <v>10.9013761372</v>
      </c>
      <c r="AT74" s="72">
        <v>0</v>
      </c>
      <c r="AU74" s="72">
        <v>0</v>
      </c>
      <c r="AV74" s="73">
        <v>10.9013761372</v>
      </c>
      <c r="AW74" s="72">
        <v>0</v>
      </c>
      <c r="AX74" s="74" t="e">
        <f>SUM(#REF!,#REF!,#REF!,AN74,#REF!)</f>
        <v>#REF!</v>
      </c>
      <c r="AY74" s="74" t="e">
        <f>SUM(#REF!,#REF!,#REF!,AS74,#REF!)</f>
        <v>#REF!</v>
      </c>
      <c r="AZ74" s="83"/>
    </row>
    <row r="75" spans="1:52" ht="63" x14ac:dyDescent="0.25">
      <c r="A75" s="76" t="s">
        <v>180</v>
      </c>
      <c r="B75" s="77" t="s">
        <v>181</v>
      </c>
      <c r="C75" s="78" t="s">
        <v>182</v>
      </c>
      <c r="D75" s="79"/>
      <c r="E75" s="92"/>
      <c r="F75" s="92"/>
      <c r="G75" s="92"/>
      <c r="H75" s="92"/>
      <c r="I75" s="92"/>
      <c r="J75" s="92"/>
      <c r="K75" s="92"/>
      <c r="L75" s="92"/>
      <c r="M75" s="92"/>
      <c r="N75" s="88">
        <v>18.547980800000001</v>
      </c>
      <c r="O75" s="88">
        <v>42.356898385037397</v>
      </c>
      <c r="P75" s="89">
        <v>0</v>
      </c>
      <c r="Q75" s="89">
        <f t="shared" si="48"/>
        <v>18.547980800000001</v>
      </c>
      <c r="R75" s="90">
        <f t="shared" si="49"/>
        <v>18.547980800000001</v>
      </c>
      <c r="S75" s="90">
        <v>0</v>
      </c>
      <c r="T75" s="90">
        <v>0</v>
      </c>
      <c r="U75" s="90">
        <v>18.547980800000001</v>
      </c>
      <c r="V75" s="90">
        <v>0</v>
      </c>
      <c r="W75" s="81">
        <f t="shared" si="50"/>
        <v>18.558462771999995</v>
      </c>
      <c r="X75" s="81">
        <v>0</v>
      </c>
      <c r="Y75" s="81">
        <f t="shared" si="51"/>
        <v>0</v>
      </c>
      <c r="Z75" s="90">
        <v>18.558462771999995</v>
      </c>
      <c r="AA75" s="81">
        <v>0</v>
      </c>
      <c r="AB75" s="81">
        <f t="shared" si="52"/>
        <v>-1.0481971999993789E-2</v>
      </c>
      <c r="AC75" s="72">
        <f t="shared" si="1"/>
        <v>1.0481971999993789E-2</v>
      </c>
      <c r="AD75" s="84">
        <f t="shared" si="46"/>
        <v>5.6512739111708524E-2</v>
      </c>
      <c r="AE75" s="72">
        <f t="shared" si="2"/>
        <v>0</v>
      </c>
      <c r="AF75" s="72" t="str">
        <f t="shared" si="3"/>
        <v>нд</v>
      </c>
      <c r="AG75" s="72">
        <f t="shared" si="4"/>
        <v>0</v>
      </c>
      <c r="AH75" s="72" t="str">
        <f t="shared" si="5"/>
        <v>нд</v>
      </c>
      <c r="AI75" s="72">
        <f t="shared" si="6"/>
        <v>1.0481971999993789E-2</v>
      </c>
      <c r="AJ75" s="72">
        <f t="shared" si="47"/>
        <v>5.6512739111708524E-2</v>
      </c>
      <c r="AK75" s="72">
        <f t="shared" si="7"/>
        <v>0</v>
      </c>
      <c r="AL75" s="72" t="str">
        <f t="shared" si="8"/>
        <v>нд</v>
      </c>
      <c r="AM75" s="73" t="e">
        <f>#REF!</f>
        <v>#REF!</v>
      </c>
      <c r="AN75" s="72"/>
      <c r="AO75" s="72"/>
      <c r="AP75" s="72"/>
      <c r="AQ75" s="72"/>
      <c r="AR75" s="72"/>
      <c r="AS75" s="72"/>
      <c r="AT75" s="72"/>
      <c r="AU75" s="72"/>
      <c r="AV75" s="73"/>
      <c r="AW75" s="72"/>
      <c r="AX75" s="74"/>
      <c r="AY75" s="74"/>
      <c r="AZ75" s="83"/>
    </row>
    <row r="76" spans="1:52" ht="47.25" x14ac:dyDescent="0.25">
      <c r="A76" s="76" t="s">
        <v>183</v>
      </c>
      <c r="B76" s="77" t="s">
        <v>184</v>
      </c>
      <c r="C76" s="78" t="s">
        <v>185</v>
      </c>
      <c r="D76" s="79"/>
      <c r="E76" s="92"/>
      <c r="F76" s="92"/>
      <c r="G76" s="92"/>
      <c r="H76" s="92"/>
      <c r="I76" s="92"/>
      <c r="J76" s="92"/>
      <c r="K76" s="92"/>
      <c r="L76" s="92"/>
      <c r="M76" s="92"/>
      <c r="N76" s="88">
        <v>2.6258466239999998</v>
      </c>
      <c r="O76" s="88">
        <v>6.4598110374220301</v>
      </c>
      <c r="P76" s="89">
        <v>0</v>
      </c>
      <c r="Q76" s="89">
        <f t="shared" si="48"/>
        <v>2.6258466239999998</v>
      </c>
      <c r="R76" s="90">
        <f t="shared" si="49"/>
        <v>2.6258466239999998</v>
      </c>
      <c r="S76" s="90">
        <v>0</v>
      </c>
      <c r="T76" s="90">
        <v>0</v>
      </c>
      <c r="U76" s="90">
        <v>2.6258466239999998</v>
      </c>
      <c r="V76" s="90">
        <v>0</v>
      </c>
      <c r="W76" s="81">
        <f t="shared" si="50"/>
        <v>2.5849452639999995</v>
      </c>
      <c r="X76" s="81">
        <v>0</v>
      </c>
      <c r="Y76" s="81">
        <f t="shared" si="51"/>
        <v>0</v>
      </c>
      <c r="Z76" s="90">
        <v>2.5849452639999995</v>
      </c>
      <c r="AA76" s="81">
        <v>0</v>
      </c>
      <c r="AB76" s="81">
        <f t="shared" si="52"/>
        <v>4.0901360000000331E-2</v>
      </c>
      <c r="AC76" s="72">
        <f t="shared" si="1"/>
        <v>-4.0901360000000331E-2</v>
      </c>
      <c r="AD76" s="84">
        <f t="shared" si="46"/>
        <v>-1.5576446707193639</v>
      </c>
      <c r="AE76" s="72">
        <f t="shared" si="2"/>
        <v>0</v>
      </c>
      <c r="AF76" s="72" t="str">
        <f t="shared" si="3"/>
        <v>нд</v>
      </c>
      <c r="AG76" s="72">
        <f t="shared" si="4"/>
        <v>0</v>
      </c>
      <c r="AH76" s="72" t="str">
        <f t="shared" si="5"/>
        <v>нд</v>
      </c>
      <c r="AI76" s="72">
        <f t="shared" si="6"/>
        <v>-4.0901360000000331E-2</v>
      </c>
      <c r="AJ76" s="72">
        <f t="shared" si="47"/>
        <v>-1.5576446707193639</v>
      </c>
      <c r="AK76" s="72">
        <f t="shared" si="7"/>
        <v>0</v>
      </c>
      <c r="AL76" s="72" t="str">
        <f t="shared" si="8"/>
        <v>нд</v>
      </c>
      <c r="AM76" s="73" t="e">
        <f>#REF!</f>
        <v>#REF!</v>
      </c>
      <c r="AN76" s="72"/>
      <c r="AO76" s="72"/>
      <c r="AP76" s="72"/>
      <c r="AQ76" s="72"/>
      <c r="AR76" s="72"/>
      <c r="AS76" s="72"/>
      <c r="AT76" s="72"/>
      <c r="AU76" s="72"/>
      <c r="AV76" s="73"/>
      <c r="AW76" s="72"/>
      <c r="AX76" s="74"/>
      <c r="AY76" s="74"/>
      <c r="AZ76" s="83"/>
    </row>
    <row r="77" spans="1:52" ht="31.5" x14ac:dyDescent="0.25">
      <c r="A77" s="76" t="s">
        <v>186</v>
      </c>
      <c r="B77" s="77" t="s">
        <v>187</v>
      </c>
      <c r="C77" s="78" t="s">
        <v>188</v>
      </c>
      <c r="D77" s="79"/>
      <c r="E77" s="92"/>
      <c r="F77" s="92"/>
      <c r="G77" s="92"/>
      <c r="H77" s="92"/>
      <c r="I77" s="92"/>
      <c r="J77" s="92"/>
      <c r="K77" s="92"/>
      <c r="L77" s="92"/>
      <c r="M77" s="92"/>
      <c r="N77" s="88">
        <v>6.3044677560000002</v>
      </c>
      <c r="O77" s="88">
        <v>7.0719479529273404</v>
      </c>
      <c r="P77" s="89">
        <v>0</v>
      </c>
      <c r="Q77" s="89">
        <f t="shared" si="48"/>
        <v>6.3044677560000002</v>
      </c>
      <c r="R77" s="90">
        <f t="shared" si="49"/>
        <v>6.3044677560000002</v>
      </c>
      <c r="S77" s="90">
        <v>0</v>
      </c>
      <c r="T77" s="90">
        <v>0</v>
      </c>
      <c r="U77" s="90">
        <v>6.3044677560000002</v>
      </c>
      <c r="V77" s="90">
        <v>0</v>
      </c>
      <c r="W77" s="81">
        <f t="shared" si="50"/>
        <v>6.2322654719999999</v>
      </c>
      <c r="X77" s="81">
        <v>0</v>
      </c>
      <c r="Y77" s="81">
        <f t="shared" si="51"/>
        <v>0</v>
      </c>
      <c r="Z77" s="90">
        <v>6.2322654719999999</v>
      </c>
      <c r="AA77" s="81">
        <v>0</v>
      </c>
      <c r="AB77" s="81">
        <f t="shared" si="52"/>
        <v>7.2202284000000283E-2</v>
      </c>
      <c r="AC77" s="72">
        <f t="shared" si="1"/>
        <v>-7.2202284000000283E-2</v>
      </c>
      <c r="AD77" s="84">
        <f t="shared" si="46"/>
        <v>-1.1452558216557605</v>
      </c>
      <c r="AE77" s="72">
        <f t="shared" si="2"/>
        <v>0</v>
      </c>
      <c r="AF77" s="72" t="str">
        <f t="shared" si="3"/>
        <v>нд</v>
      </c>
      <c r="AG77" s="72">
        <f t="shared" si="4"/>
        <v>0</v>
      </c>
      <c r="AH77" s="72" t="str">
        <f t="shared" si="5"/>
        <v>нд</v>
      </c>
      <c r="AI77" s="72">
        <f t="shared" si="6"/>
        <v>-7.2202284000000283E-2</v>
      </c>
      <c r="AJ77" s="72">
        <f t="shared" si="47"/>
        <v>-1.1452558216557605</v>
      </c>
      <c r="AK77" s="72">
        <f t="shared" si="7"/>
        <v>0</v>
      </c>
      <c r="AL77" s="72" t="str">
        <f t="shared" si="8"/>
        <v>нд</v>
      </c>
      <c r="AM77" s="73" t="e">
        <f>#REF!</f>
        <v>#REF!</v>
      </c>
      <c r="AN77" s="72"/>
      <c r="AO77" s="72"/>
      <c r="AP77" s="72"/>
      <c r="AQ77" s="72"/>
      <c r="AR77" s="72"/>
      <c r="AS77" s="72"/>
      <c r="AT77" s="72"/>
      <c r="AU77" s="72"/>
      <c r="AV77" s="73"/>
      <c r="AW77" s="72"/>
      <c r="AX77" s="74"/>
      <c r="AY77" s="74"/>
      <c r="AZ77" s="83"/>
    </row>
    <row r="78" spans="1:52" ht="63" x14ac:dyDescent="0.25">
      <c r="A78" s="76" t="s">
        <v>189</v>
      </c>
      <c r="B78" s="77" t="s">
        <v>190</v>
      </c>
      <c r="C78" s="78" t="s">
        <v>55</v>
      </c>
      <c r="D78" s="79" t="s">
        <v>112</v>
      </c>
      <c r="E78" s="92" t="s">
        <v>113</v>
      </c>
      <c r="F78" s="92" t="s">
        <v>113</v>
      </c>
      <c r="G78" s="92" t="s">
        <v>113</v>
      </c>
      <c r="H78" s="92" t="s">
        <v>178</v>
      </c>
      <c r="I78" s="92" t="s">
        <v>113</v>
      </c>
      <c r="J78" s="92" t="s">
        <v>113</v>
      </c>
      <c r="K78" s="92" t="s">
        <v>113</v>
      </c>
      <c r="L78" s="92" t="s">
        <v>113</v>
      </c>
      <c r="M78" s="92" t="s">
        <v>191</v>
      </c>
      <c r="N78" s="90">
        <v>0</v>
      </c>
      <c r="O78" s="90">
        <v>0</v>
      </c>
      <c r="P78" s="90">
        <v>0</v>
      </c>
      <c r="Q78" s="90">
        <v>0</v>
      </c>
      <c r="R78" s="90">
        <v>0</v>
      </c>
      <c r="S78" s="90">
        <v>0</v>
      </c>
      <c r="T78" s="90">
        <v>0</v>
      </c>
      <c r="U78" s="90">
        <v>0</v>
      </c>
      <c r="V78" s="90">
        <v>0</v>
      </c>
      <c r="W78" s="90">
        <v>0</v>
      </c>
      <c r="X78" s="90">
        <v>0</v>
      </c>
      <c r="Y78" s="90">
        <v>0</v>
      </c>
      <c r="Z78" s="90">
        <v>0</v>
      </c>
      <c r="AA78" s="90">
        <v>0</v>
      </c>
      <c r="AB78" s="90">
        <v>0</v>
      </c>
      <c r="AC78" s="73">
        <v>0</v>
      </c>
      <c r="AD78" s="84" t="s">
        <v>56</v>
      </c>
      <c r="AE78" s="72">
        <f t="shared" si="2"/>
        <v>0</v>
      </c>
      <c r="AF78" s="72" t="str">
        <f t="shared" si="3"/>
        <v>нд</v>
      </c>
      <c r="AG78" s="72">
        <f t="shared" si="4"/>
        <v>0</v>
      </c>
      <c r="AH78" s="72" t="str">
        <f t="shared" si="5"/>
        <v>нд</v>
      </c>
      <c r="AI78" s="72">
        <f t="shared" si="6"/>
        <v>0</v>
      </c>
      <c r="AJ78" s="72" t="s">
        <v>56</v>
      </c>
      <c r="AK78" s="72">
        <f t="shared" si="7"/>
        <v>0</v>
      </c>
      <c r="AL78" s="72" t="str">
        <f t="shared" si="8"/>
        <v>нд</v>
      </c>
      <c r="AM78" s="79" t="s">
        <v>56</v>
      </c>
      <c r="AN78" s="72">
        <f>SUM(AO78:AR78)</f>
        <v>0</v>
      </c>
      <c r="AO78" s="72">
        <v>0</v>
      </c>
      <c r="AP78" s="72">
        <v>0</v>
      </c>
      <c r="AQ78" s="72">
        <v>0</v>
      </c>
      <c r="AR78" s="72">
        <v>0</v>
      </c>
      <c r="AS78" s="72">
        <f>SUM(AT78:AW78)</f>
        <v>2.7828321300000001</v>
      </c>
      <c r="AT78" s="72">
        <v>0</v>
      </c>
      <c r="AU78" s="72">
        <v>0</v>
      </c>
      <c r="AV78" s="73">
        <v>2.7828321300000001</v>
      </c>
      <c r="AW78" s="72">
        <v>0</v>
      </c>
      <c r="AX78" s="74" t="e">
        <f>SUM(#REF!,#REF!,#REF!,AN78,#REF!)</f>
        <v>#REF!</v>
      </c>
      <c r="AY78" s="74" t="e">
        <f>SUM(#REF!,#REF!,#REF!,AS78,#REF!)</f>
        <v>#REF!</v>
      </c>
      <c r="AZ78" s="83"/>
    </row>
    <row r="79" spans="1:52" ht="31.5" x14ac:dyDescent="0.25">
      <c r="A79" s="76" t="s">
        <v>192</v>
      </c>
      <c r="B79" s="77" t="s">
        <v>193</v>
      </c>
      <c r="C79" s="78" t="s">
        <v>55</v>
      </c>
      <c r="D79" s="79" t="s">
        <v>112</v>
      </c>
      <c r="E79" s="92" t="s">
        <v>113</v>
      </c>
      <c r="F79" s="92" t="s">
        <v>113</v>
      </c>
      <c r="G79" s="92" t="s">
        <v>113</v>
      </c>
      <c r="H79" s="92" t="s">
        <v>178</v>
      </c>
      <c r="I79" s="92" t="s">
        <v>162</v>
      </c>
      <c r="J79" s="92" t="s">
        <v>113</v>
      </c>
      <c r="K79" s="92" t="s">
        <v>113</v>
      </c>
      <c r="L79" s="92" t="s">
        <v>113</v>
      </c>
      <c r="M79" s="92" t="s">
        <v>194</v>
      </c>
      <c r="N79" s="90">
        <f>SUM(N80:N88)</f>
        <v>115.06334847799999</v>
      </c>
      <c r="O79" s="90">
        <f>SUM(O80:O88)</f>
        <v>0</v>
      </c>
      <c r="P79" s="90">
        <f>SUM(P80:P88)</f>
        <v>18.754673556</v>
      </c>
      <c r="Q79" s="90">
        <f>SUM(Q80:Q88)</f>
        <v>96.308674921999994</v>
      </c>
      <c r="R79" s="90">
        <f t="shared" ref="R79:AA79" si="53">SUM(R80:R88)</f>
        <v>87.814427171999995</v>
      </c>
      <c r="S79" s="90">
        <f t="shared" si="53"/>
        <v>0</v>
      </c>
      <c r="T79" s="90">
        <f t="shared" si="53"/>
        <v>0</v>
      </c>
      <c r="U79" s="90">
        <f t="shared" si="53"/>
        <v>87.814427171999995</v>
      </c>
      <c r="V79" s="90">
        <f t="shared" si="53"/>
        <v>0</v>
      </c>
      <c r="W79" s="90">
        <f t="shared" si="53"/>
        <v>26.287757351999993</v>
      </c>
      <c r="X79" s="90">
        <f t="shared" si="53"/>
        <v>0</v>
      </c>
      <c r="Y79" s="90">
        <f t="shared" si="53"/>
        <v>0</v>
      </c>
      <c r="Z79" s="90">
        <f t="shared" si="53"/>
        <v>26.287757351999993</v>
      </c>
      <c r="AA79" s="90">
        <f t="shared" si="53"/>
        <v>0</v>
      </c>
      <c r="AB79" s="90">
        <f>SUM(AB80:AB88)</f>
        <v>70.020917569999995</v>
      </c>
      <c r="AC79" s="72">
        <f t="shared" ref="AC79:AC88" si="54">W79-R79</f>
        <v>-61.526669820000002</v>
      </c>
      <c r="AD79" s="84">
        <f t="shared" ref="AD79:AD88" si="55">IFERROR(AC79/R79*100,"")</f>
        <v>-70.064420849081216</v>
      </c>
      <c r="AE79" s="72">
        <f t="shared" si="2"/>
        <v>0</v>
      </c>
      <c r="AF79" s="72" t="str">
        <f t="shared" si="3"/>
        <v>нд</v>
      </c>
      <c r="AG79" s="72">
        <f t="shared" si="4"/>
        <v>0</v>
      </c>
      <c r="AH79" s="72" t="str">
        <f t="shared" si="5"/>
        <v>нд</v>
      </c>
      <c r="AI79" s="72">
        <f t="shared" si="6"/>
        <v>-61.526669820000002</v>
      </c>
      <c r="AJ79" s="72">
        <f t="shared" ref="AJ79:AJ88" si="56">IFERROR(AI79/U79*100,"")</f>
        <v>-70.064420849081216</v>
      </c>
      <c r="AK79" s="72">
        <f t="shared" si="7"/>
        <v>0</v>
      </c>
      <c r="AL79" s="72" t="str">
        <f t="shared" si="8"/>
        <v>нд</v>
      </c>
      <c r="AM79" s="79" t="s">
        <v>56</v>
      </c>
      <c r="AN79" s="72">
        <f>SUM(AO79:AR79)</f>
        <v>0</v>
      </c>
      <c r="AO79" s="72">
        <v>0</v>
      </c>
      <c r="AP79" s="72">
        <v>0</v>
      </c>
      <c r="AQ79" s="72">
        <v>0</v>
      </c>
      <c r="AR79" s="72">
        <v>0</v>
      </c>
      <c r="AS79" s="72">
        <f>SUM(AT79:AW79)</f>
        <v>0.46762088999999996</v>
      </c>
      <c r="AT79" s="72">
        <v>0</v>
      </c>
      <c r="AU79" s="72">
        <v>0</v>
      </c>
      <c r="AV79" s="73">
        <v>0.46762088999999996</v>
      </c>
      <c r="AW79" s="72">
        <v>0</v>
      </c>
      <c r="AX79" s="74" t="e">
        <f>SUM(#REF!,#REF!,#REF!,AN79,#REF!)</f>
        <v>#REF!</v>
      </c>
      <c r="AY79" s="74" t="e">
        <f>SUM(#REF!,#REF!,#REF!,AS79,#REF!)</f>
        <v>#REF!</v>
      </c>
      <c r="AZ79" s="83"/>
    </row>
    <row r="80" spans="1:52" ht="31.5" x14ac:dyDescent="0.25">
      <c r="A80" s="76" t="s">
        <v>195</v>
      </c>
      <c r="B80" s="77" t="s">
        <v>196</v>
      </c>
      <c r="C80" s="78" t="s">
        <v>197</v>
      </c>
      <c r="D80" s="79" t="s">
        <v>112</v>
      </c>
      <c r="E80" s="92" t="s">
        <v>113</v>
      </c>
      <c r="F80" s="92" t="s">
        <v>113</v>
      </c>
      <c r="G80" s="92" t="s">
        <v>113</v>
      </c>
      <c r="H80" s="92" t="s">
        <v>178</v>
      </c>
      <c r="I80" s="92" t="s">
        <v>162</v>
      </c>
      <c r="J80" s="92" t="s">
        <v>113</v>
      </c>
      <c r="K80" s="92" t="s">
        <v>113</v>
      </c>
      <c r="L80" s="92" t="s">
        <v>113</v>
      </c>
      <c r="M80" s="92" t="s">
        <v>198</v>
      </c>
      <c r="N80" s="88">
        <v>7.1088179899999995</v>
      </c>
      <c r="O80" s="88" t="s">
        <v>56</v>
      </c>
      <c r="P80" s="89">
        <v>2.1985649999999999</v>
      </c>
      <c r="Q80" s="89">
        <f t="shared" ref="Q80:Q88" si="57">N80-P80</f>
        <v>4.91025299</v>
      </c>
      <c r="R80" s="90">
        <f t="shared" si="49"/>
        <v>2.0219999999999998</v>
      </c>
      <c r="S80" s="90">
        <v>0</v>
      </c>
      <c r="T80" s="90">
        <v>0</v>
      </c>
      <c r="U80" s="90">
        <v>2.0219999999999998</v>
      </c>
      <c r="V80" s="90">
        <v>0</v>
      </c>
      <c r="W80" s="81">
        <f t="shared" si="50"/>
        <v>2.0219999999999998</v>
      </c>
      <c r="X80" s="81">
        <v>0</v>
      </c>
      <c r="Y80" s="81">
        <f t="shared" si="51"/>
        <v>0</v>
      </c>
      <c r="Z80" s="90">
        <v>2.0219999999999998</v>
      </c>
      <c r="AA80" s="81">
        <v>0</v>
      </c>
      <c r="AB80" s="81">
        <f t="shared" ref="AB80:AB88" si="58">Q80-W80</f>
        <v>2.8882529900000002</v>
      </c>
      <c r="AC80" s="72">
        <f t="shared" si="54"/>
        <v>0</v>
      </c>
      <c r="AD80" s="84">
        <f t="shared" si="55"/>
        <v>0</v>
      </c>
      <c r="AE80" s="72">
        <f t="shared" si="2"/>
        <v>0</v>
      </c>
      <c r="AF80" s="72" t="str">
        <f t="shared" si="3"/>
        <v>нд</v>
      </c>
      <c r="AG80" s="72">
        <f t="shared" si="4"/>
        <v>0</v>
      </c>
      <c r="AH80" s="72" t="str">
        <f t="shared" si="5"/>
        <v>нд</v>
      </c>
      <c r="AI80" s="72">
        <f t="shared" si="6"/>
        <v>0</v>
      </c>
      <c r="AJ80" s="72">
        <f t="shared" si="56"/>
        <v>0</v>
      </c>
      <c r="AK80" s="72">
        <f t="shared" si="7"/>
        <v>0</v>
      </c>
      <c r="AL80" s="72" t="str">
        <f t="shared" si="8"/>
        <v>нд</v>
      </c>
      <c r="AM80" s="73" t="e">
        <f>#REF!</f>
        <v>#REF!</v>
      </c>
      <c r="AN80" s="72"/>
      <c r="AO80" s="72"/>
      <c r="AP80" s="72"/>
      <c r="AQ80" s="72"/>
      <c r="AR80" s="72"/>
      <c r="AS80" s="72"/>
      <c r="AT80" s="72"/>
      <c r="AU80" s="72"/>
      <c r="AV80" s="73"/>
      <c r="AW80" s="72"/>
      <c r="AX80" s="74"/>
      <c r="AY80" s="74"/>
      <c r="AZ80" s="83"/>
    </row>
    <row r="81" spans="1:52" ht="31.5" x14ac:dyDescent="0.25">
      <c r="A81" s="76" t="s">
        <v>199</v>
      </c>
      <c r="B81" s="77" t="s">
        <v>200</v>
      </c>
      <c r="C81" s="78" t="s">
        <v>201</v>
      </c>
      <c r="D81" s="79" t="s">
        <v>112</v>
      </c>
      <c r="E81" s="92" t="s">
        <v>113</v>
      </c>
      <c r="F81" s="92" t="s">
        <v>113</v>
      </c>
      <c r="G81" s="92" t="s">
        <v>113</v>
      </c>
      <c r="H81" s="92" t="s">
        <v>178</v>
      </c>
      <c r="I81" s="92" t="s">
        <v>162</v>
      </c>
      <c r="J81" s="92" t="s">
        <v>113</v>
      </c>
      <c r="K81" s="92" t="s">
        <v>113</v>
      </c>
      <c r="L81" s="92" t="s">
        <v>113</v>
      </c>
      <c r="M81" s="92" t="s">
        <v>202</v>
      </c>
      <c r="N81" s="88">
        <v>9.7705848500000005</v>
      </c>
      <c r="O81" s="88" t="s">
        <v>56</v>
      </c>
      <c r="P81" s="89">
        <v>3.8041085599999995</v>
      </c>
      <c r="Q81" s="89">
        <f t="shared" si="57"/>
        <v>5.966476290000001</v>
      </c>
      <c r="R81" s="90">
        <f t="shared" si="49"/>
        <v>1.5954608640000001</v>
      </c>
      <c r="S81" s="90">
        <v>0</v>
      </c>
      <c r="T81" s="90">
        <v>0</v>
      </c>
      <c r="U81" s="90">
        <v>1.5954608640000001</v>
      </c>
      <c r="V81" s="90">
        <v>0</v>
      </c>
      <c r="W81" s="81">
        <f t="shared" si="50"/>
        <v>1.5978971799999999</v>
      </c>
      <c r="X81" s="81">
        <v>0</v>
      </c>
      <c r="Y81" s="81">
        <f t="shared" si="51"/>
        <v>0</v>
      </c>
      <c r="Z81" s="90">
        <v>1.5978971799999999</v>
      </c>
      <c r="AA81" s="81">
        <v>0</v>
      </c>
      <c r="AB81" s="81">
        <f t="shared" si="58"/>
        <v>4.3685791100000007</v>
      </c>
      <c r="AC81" s="72">
        <f t="shared" si="54"/>
        <v>2.4363159999998274E-3</v>
      </c>
      <c r="AD81" s="84">
        <f t="shared" si="55"/>
        <v>0.15270296219561968</v>
      </c>
      <c r="AE81" s="72">
        <f t="shared" si="2"/>
        <v>0</v>
      </c>
      <c r="AF81" s="72" t="str">
        <f t="shared" si="3"/>
        <v>нд</v>
      </c>
      <c r="AG81" s="72">
        <f t="shared" si="4"/>
        <v>0</v>
      </c>
      <c r="AH81" s="72" t="str">
        <f t="shared" si="5"/>
        <v>нд</v>
      </c>
      <c r="AI81" s="72">
        <f t="shared" si="6"/>
        <v>2.4363159999998274E-3</v>
      </c>
      <c r="AJ81" s="72">
        <f t="shared" si="56"/>
        <v>0.15270296219561968</v>
      </c>
      <c r="AK81" s="72">
        <f t="shared" si="7"/>
        <v>0</v>
      </c>
      <c r="AL81" s="72" t="str">
        <f t="shared" si="8"/>
        <v>нд</v>
      </c>
      <c r="AM81" s="73" t="e">
        <f>#REF!</f>
        <v>#REF!</v>
      </c>
      <c r="AN81" s="72"/>
      <c r="AO81" s="72"/>
      <c r="AP81" s="72"/>
      <c r="AQ81" s="72"/>
      <c r="AR81" s="72"/>
      <c r="AS81" s="72"/>
      <c r="AT81" s="72"/>
      <c r="AU81" s="72"/>
      <c r="AV81" s="73"/>
      <c r="AW81" s="72"/>
      <c r="AX81" s="74"/>
      <c r="AY81" s="74"/>
      <c r="AZ81" s="83"/>
    </row>
    <row r="82" spans="1:52" ht="31.5" x14ac:dyDescent="0.25">
      <c r="A82" s="76" t="s">
        <v>203</v>
      </c>
      <c r="B82" s="77" t="s">
        <v>204</v>
      </c>
      <c r="C82" s="78" t="s">
        <v>205</v>
      </c>
      <c r="D82" s="79" t="s">
        <v>55</v>
      </c>
      <c r="E82" s="80"/>
      <c r="F82" s="80"/>
      <c r="G82" s="80"/>
      <c r="H82" s="80"/>
      <c r="I82" s="80"/>
      <c r="J82" s="80"/>
      <c r="K82" s="80"/>
      <c r="L82" s="80"/>
      <c r="M82" s="80"/>
      <c r="N82" s="88">
        <v>2.47414611</v>
      </c>
      <c r="O82" s="88" t="s">
        <v>56</v>
      </c>
      <c r="P82" s="89">
        <v>0.45400000000000001</v>
      </c>
      <c r="Q82" s="89">
        <f t="shared" si="57"/>
        <v>2.0201461099999998</v>
      </c>
      <c r="R82" s="90">
        <f t="shared" si="49"/>
        <v>1.198599996</v>
      </c>
      <c r="S82" s="90">
        <v>0</v>
      </c>
      <c r="T82" s="90">
        <v>0</v>
      </c>
      <c r="U82" s="90">
        <v>1.198599996</v>
      </c>
      <c r="V82" s="90">
        <v>0</v>
      </c>
      <c r="W82" s="81">
        <f t="shared" si="50"/>
        <v>1.198599996</v>
      </c>
      <c r="X82" s="81">
        <v>0</v>
      </c>
      <c r="Y82" s="81">
        <f t="shared" si="51"/>
        <v>0</v>
      </c>
      <c r="Z82" s="90">
        <v>1.198599996</v>
      </c>
      <c r="AA82" s="81">
        <v>0</v>
      </c>
      <c r="AB82" s="81">
        <f t="shared" si="58"/>
        <v>0.82154611399999977</v>
      </c>
      <c r="AC82" s="72">
        <f t="shared" si="54"/>
        <v>0</v>
      </c>
      <c r="AD82" s="84">
        <f t="shared" si="55"/>
        <v>0</v>
      </c>
      <c r="AE82" s="72">
        <f t="shared" si="2"/>
        <v>0</v>
      </c>
      <c r="AF82" s="72" t="str">
        <f t="shared" si="3"/>
        <v>нд</v>
      </c>
      <c r="AG82" s="72">
        <f t="shared" si="4"/>
        <v>0</v>
      </c>
      <c r="AH82" s="72" t="str">
        <f t="shared" si="5"/>
        <v>нд</v>
      </c>
      <c r="AI82" s="72">
        <f t="shared" si="6"/>
        <v>0</v>
      </c>
      <c r="AJ82" s="72">
        <f t="shared" si="56"/>
        <v>0</v>
      </c>
      <c r="AK82" s="72">
        <f t="shared" si="7"/>
        <v>0</v>
      </c>
      <c r="AL82" s="72" t="str">
        <f t="shared" si="8"/>
        <v>нд</v>
      </c>
      <c r="AM82" s="73" t="e">
        <f>#REF!</f>
        <v>#REF!</v>
      </c>
      <c r="AN82" s="72" t="e">
        <f>SUM(#REF!)</f>
        <v>#REF!</v>
      </c>
      <c r="AO82" s="72" t="e">
        <f>SUM(#REF!)</f>
        <v>#REF!</v>
      </c>
      <c r="AP82" s="72" t="e">
        <f>SUM(#REF!)</f>
        <v>#REF!</v>
      </c>
      <c r="AQ82" s="72" t="e">
        <f>SUM(#REF!)</f>
        <v>#REF!</v>
      </c>
      <c r="AR82" s="72" t="e">
        <f>SUM(#REF!)</f>
        <v>#REF!</v>
      </c>
      <c r="AS82" s="72" t="e">
        <f>SUM(#REF!)</f>
        <v>#REF!</v>
      </c>
      <c r="AT82" s="72" t="e">
        <f>SUM(#REF!)</f>
        <v>#REF!</v>
      </c>
      <c r="AU82" s="72" t="e">
        <f>SUM(#REF!)</f>
        <v>#REF!</v>
      </c>
      <c r="AV82" s="73" t="e">
        <f>SUM(#REF!)</f>
        <v>#REF!</v>
      </c>
      <c r="AW82" s="72" t="e">
        <f>SUM(#REF!)</f>
        <v>#REF!</v>
      </c>
      <c r="AX82" s="74" t="e">
        <f>SUM(#REF!,#REF!,#REF!,AN82,#REF!)</f>
        <v>#REF!</v>
      </c>
      <c r="AY82" s="74" t="e">
        <f>SUM(#REF!,#REF!,#REF!,AS82,#REF!)</f>
        <v>#REF!</v>
      </c>
      <c r="AZ82" s="83"/>
    </row>
    <row r="83" spans="1:52" ht="15.75" x14ac:dyDescent="0.25">
      <c r="A83" s="76" t="s">
        <v>206</v>
      </c>
      <c r="B83" s="77" t="s">
        <v>207</v>
      </c>
      <c r="C83" s="78" t="s">
        <v>208</v>
      </c>
      <c r="D83" s="79" t="s">
        <v>55</v>
      </c>
      <c r="E83" s="80"/>
      <c r="F83" s="80"/>
      <c r="G83" s="80"/>
      <c r="H83" s="80"/>
      <c r="I83" s="80"/>
      <c r="J83" s="80"/>
      <c r="K83" s="80"/>
      <c r="L83" s="80"/>
      <c r="M83" s="80"/>
      <c r="N83" s="88">
        <v>17.60643322</v>
      </c>
      <c r="O83" s="88" t="s">
        <v>56</v>
      </c>
      <c r="P83" s="89">
        <v>12.297999996</v>
      </c>
      <c r="Q83" s="89">
        <f t="shared" si="57"/>
        <v>5.3084332239999998</v>
      </c>
      <c r="R83" s="90">
        <f t="shared" si="49"/>
        <v>4.8950000039999999</v>
      </c>
      <c r="S83" s="90">
        <v>0</v>
      </c>
      <c r="T83" s="90">
        <v>0</v>
      </c>
      <c r="U83" s="90">
        <v>4.8950000039999999</v>
      </c>
      <c r="V83" s="90">
        <v>0</v>
      </c>
      <c r="W83" s="81">
        <f t="shared" si="50"/>
        <v>4.8927500000000004</v>
      </c>
      <c r="X83" s="81">
        <v>0</v>
      </c>
      <c r="Y83" s="81">
        <f t="shared" si="51"/>
        <v>0</v>
      </c>
      <c r="Z83" s="90">
        <v>4.8927500000000004</v>
      </c>
      <c r="AA83" s="81">
        <v>0</v>
      </c>
      <c r="AB83" s="81">
        <f t="shared" si="58"/>
        <v>0.41568322399999946</v>
      </c>
      <c r="AC83" s="72">
        <f t="shared" si="54"/>
        <v>-2.250003999999528E-3</v>
      </c>
      <c r="AD83" s="84">
        <f t="shared" si="55"/>
        <v>-4.5965352362837872E-2</v>
      </c>
      <c r="AE83" s="72">
        <f t="shared" si="2"/>
        <v>0</v>
      </c>
      <c r="AF83" s="72" t="str">
        <f t="shared" si="3"/>
        <v>нд</v>
      </c>
      <c r="AG83" s="72">
        <f t="shared" si="4"/>
        <v>0</v>
      </c>
      <c r="AH83" s="72" t="str">
        <f t="shared" si="5"/>
        <v>нд</v>
      </c>
      <c r="AI83" s="72">
        <f t="shared" si="6"/>
        <v>-2.250003999999528E-3</v>
      </c>
      <c r="AJ83" s="72">
        <f t="shared" si="56"/>
        <v>-4.5965352362837872E-2</v>
      </c>
      <c r="AK83" s="72">
        <f t="shared" si="7"/>
        <v>0</v>
      </c>
      <c r="AL83" s="72" t="str">
        <f t="shared" si="8"/>
        <v>нд</v>
      </c>
      <c r="AM83" s="73" t="e">
        <f>#REF!</f>
        <v>#REF!</v>
      </c>
      <c r="AN83" s="72">
        <f>SUM(AO83:AR83)</f>
        <v>0</v>
      </c>
      <c r="AO83" s="72">
        <v>0</v>
      </c>
      <c r="AP83" s="72">
        <v>0</v>
      </c>
      <c r="AQ83" s="72">
        <v>0</v>
      </c>
      <c r="AR83" s="72">
        <v>0</v>
      </c>
      <c r="AS83" s="72">
        <f>SUM(AT83:AW83)</f>
        <v>0</v>
      </c>
      <c r="AT83" s="72">
        <v>0</v>
      </c>
      <c r="AU83" s="72">
        <v>0</v>
      </c>
      <c r="AV83" s="73">
        <v>0</v>
      </c>
      <c r="AW83" s="72">
        <v>0</v>
      </c>
      <c r="AX83" s="74" t="e">
        <f>SUM(#REF!,#REF!,#REF!,AN83,#REF!)</f>
        <v>#REF!</v>
      </c>
      <c r="AY83" s="74" t="e">
        <f>SUM(#REF!,#REF!,#REF!,AS83,#REF!)</f>
        <v>#REF!</v>
      </c>
      <c r="AZ83" s="83"/>
    </row>
    <row r="84" spans="1:52" ht="31.5" x14ac:dyDescent="0.25">
      <c r="A84" s="76" t="s">
        <v>209</v>
      </c>
      <c r="B84" s="77" t="s">
        <v>210</v>
      </c>
      <c r="C84" s="78" t="s">
        <v>211</v>
      </c>
      <c r="D84" s="79" t="s">
        <v>212</v>
      </c>
      <c r="E84" s="80"/>
      <c r="F84" s="80"/>
      <c r="G84" s="80"/>
      <c r="H84" s="80"/>
      <c r="I84" s="80"/>
      <c r="J84" s="80"/>
      <c r="K84" s="80"/>
      <c r="L84" s="80"/>
      <c r="M84" s="80"/>
      <c r="N84" s="88">
        <v>8.3149999999999995</v>
      </c>
      <c r="O84" s="88" t="s">
        <v>56</v>
      </c>
      <c r="P84" s="89">
        <v>0</v>
      </c>
      <c r="Q84" s="89">
        <f t="shared" si="57"/>
        <v>8.3149999999999995</v>
      </c>
      <c r="R84" s="90">
        <f t="shared" si="49"/>
        <v>8.3150000039999998</v>
      </c>
      <c r="S84" s="90">
        <v>0</v>
      </c>
      <c r="T84" s="90">
        <v>0</v>
      </c>
      <c r="U84" s="90">
        <v>8.3150000039999998</v>
      </c>
      <c r="V84" s="90">
        <v>0</v>
      </c>
      <c r="W84" s="81">
        <f t="shared" si="50"/>
        <v>8.3149999919999988</v>
      </c>
      <c r="X84" s="81">
        <v>0</v>
      </c>
      <c r="Y84" s="81">
        <f t="shared" si="51"/>
        <v>0</v>
      </c>
      <c r="Z84" s="90">
        <v>8.3149999919999988</v>
      </c>
      <c r="AA84" s="81">
        <v>0</v>
      </c>
      <c r="AB84" s="81">
        <f t="shared" si="58"/>
        <v>8.000000661922968E-9</v>
      </c>
      <c r="AC84" s="72">
        <f t="shared" si="54"/>
        <v>-1.2000000992884452E-8</v>
      </c>
      <c r="AD84" s="84">
        <f t="shared" si="55"/>
        <v>-1.4431751036815094E-7</v>
      </c>
      <c r="AE84" s="72">
        <f t="shared" si="2"/>
        <v>0</v>
      </c>
      <c r="AF84" s="72" t="str">
        <f t="shared" si="3"/>
        <v>нд</v>
      </c>
      <c r="AG84" s="72">
        <f t="shared" si="4"/>
        <v>0</v>
      </c>
      <c r="AH84" s="72" t="str">
        <f t="shared" si="5"/>
        <v>нд</v>
      </c>
      <c r="AI84" s="72">
        <f t="shared" si="6"/>
        <v>-1.2000000992884452E-8</v>
      </c>
      <c r="AJ84" s="72">
        <f t="shared" si="56"/>
        <v>-1.4431751036815094E-7</v>
      </c>
      <c r="AK84" s="72">
        <f t="shared" si="7"/>
        <v>0</v>
      </c>
      <c r="AL84" s="72" t="str">
        <f t="shared" si="8"/>
        <v>нд</v>
      </c>
      <c r="AM84" s="73" t="e">
        <f>#REF!</f>
        <v>#REF!</v>
      </c>
      <c r="AN84" s="72"/>
      <c r="AO84" s="72"/>
      <c r="AP84" s="72"/>
      <c r="AQ84" s="72"/>
      <c r="AR84" s="72"/>
      <c r="AS84" s="72"/>
      <c r="AT84" s="72"/>
      <c r="AU84" s="72"/>
      <c r="AV84" s="73"/>
      <c r="AW84" s="72"/>
      <c r="AX84" s="74"/>
      <c r="AY84" s="74"/>
      <c r="AZ84" s="83"/>
    </row>
    <row r="85" spans="1:52" ht="25.5" x14ac:dyDescent="0.25">
      <c r="A85" s="76" t="s">
        <v>213</v>
      </c>
      <c r="B85" s="77" t="s">
        <v>214</v>
      </c>
      <c r="C85" s="78" t="s">
        <v>215</v>
      </c>
      <c r="D85" s="79" t="s">
        <v>212</v>
      </c>
      <c r="E85" s="80"/>
      <c r="F85" s="80"/>
      <c r="G85" s="80"/>
      <c r="H85" s="80"/>
      <c r="I85" s="80"/>
      <c r="J85" s="80"/>
      <c r="K85" s="80"/>
      <c r="L85" s="80"/>
      <c r="M85" s="80"/>
      <c r="N85" s="88">
        <v>2.9049999999999998</v>
      </c>
      <c r="O85" s="88" t="s">
        <v>56</v>
      </c>
      <c r="P85" s="89">
        <v>0</v>
      </c>
      <c r="Q85" s="89">
        <f t="shared" si="57"/>
        <v>2.9049999999999998</v>
      </c>
      <c r="R85" s="90">
        <f t="shared" si="49"/>
        <v>2.9049999959999995</v>
      </c>
      <c r="S85" s="90">
        <v>0</v>
      </c>
      <c r="T85" s="90">
        <v>0</v>
      </c>
      <c r="U85" s="90">
        <v>2.9049999959999995</v>
      </c>
      <c r="V85" s="90">
        <v>0</v>
      </c>
      <c r="W85" s="81">
        <f t="shared" si="50"/>
        <v>2.5400000039999999</v>
      </c>
      <c r="X85" s="81">
        <v>0</v>
      </c>
      <c r="Y85" s="81">
        <f t="shared" si="51"/>
        <v>0</v>
      </c>
      <c r="Z85" s="90">
        <v>2.5400000039999999</v>
      </c>
      <c r="AA85" s="81">
        <v>0</v>
      </c>
      <c r="AB85" s="81">
        <f t="shared" si="58"/>
        <v>0.36499999599999988</v>
      </c>
      <c r="AC85" s="72">
        <f t="shared" si="54"/>
        <v>-0.36499999199999955</v>
      </c>
      <c r="AD85" s="84">
        <f t="shared" si="55"/>
        <v>-12.564543631758395</v>
      </c>
      <c r="AE85" s="72">
        <f>X85-S85</f>
        <v>0</v>
      </c>
      <c r="AF85" s="72" t="str">
        <f>IFERROR(AE85/S85*100,"нд")</f>
        <v>нд</v>
      </c>
      <c r="AG85" s="72">
        <f>Y85-T85</f>
        <v>0</v>
      </c>
      <c r="AH85" s="72" t="str">
        <f>IFERROR(AG85/T85*100,"нд")</f>
        <v>нд</v>
      </c>
      <c r="AI85" s="72">
        <f>Z85-U85</f>
        <v>-0.36499999199999955</v>
      </c>
      <c r="AJ85" s="72">
        <f t="shared" si="56"/>
        <v>-12.564543631758395</v>
      </c>
      <c r="AK85" s="72">
        <f>AA85-V85</f>
        <v>0</v>
      </c>
      <c r="AL85" s="72" t="str">
        <f>IFERROR(AK85/V85*100,"нд")</f>
        <v>нд</v>
      </c>
      <c r="AM85" s="91" t="e">
        <f>#REF!</f>
        <v>#REF!</v>
      </c>
      <c r="AN85" s="72"/>
      <c r="AO85" s="72"/>
      <c r="AP85" s="72"/>
      <c r="AQ85" s="72"/>
      <c r="AR85" s="72"/>
      <c r="AS85" s="72"/>
      <c r="AT85" s="72"/>
      <c r="AU85" s="72"/>
      <c r="AV85" s="73"/>
      <c r="AW85" s="72"/>
      <c r="AX85" s="74"/>
      <c r="AY85" s="74"/>
      <c r="AZ85" s="83"/>
    </row>
    <row r="86" spans="1:52" ht="31.5" x14ac:dyDescent="0.25">
      <c r="A86" s="76" t="s">
        <v>216</v>
      </c>
      <c r="B86" s="77" t="s">
        <v>217</v>
      </c>
      <c r="C86" s="78" t="s">
        <v>218</v>
      </c>
      <c r="D86" s="79" t="s">
        <v>212</v>
      </c>
      <c r="E86" s="80"/>
      <c r="F86" s="80"/>
      <c r="G86" s="80"/>
      <c r="H86" s="80"/>
      <c r="I86" s="80"/>
      <c r="J86" s="80"/>
      <c r="K86" s="80"/>
      <c r="L86" s="80"/>
      <c r="M86" s="80"/>
      <c r="N86" s="88">
        <v>1.358388012</v>
      </c>
      <c r="O86" s="88" t="s">
        <v>56</v>
      </c>
      <c r="P86" s="89">
        <v>0</v>
      </c>
      <c r="Q86" s="89">
        <f t="shared" si="57"/>
        <v>1.358388012</v>
      </c>
      <c r="R86" s="90">
        <f t="shared" si="49"/>
        <v>1.358388012</v>
      </c>
      <c r="S86" s="90">
        <v>0</v>
      </c>
      <c r="T86" s="90">
        <v>0</v>
      </c>
      <c r="U86" s="90">
        <v>1.358388012</v>
      </c>
      <c r="V86" s="90">
        <v>0</v>
      </c>
      <c r="W86" s="81">
        <f t="shared" si="50"/>
        <v>1.3383880079999999</v>
      </c>
      <c r="X86" s="81">
        <v>0</v>
      </c>
      <c r="Y86" s="81">
        <f t="shared" si="51"/>
        <v>0</v>
      </c>
      <c r="Z86" s="90">
        <v>1.3383880079999999</v>
      </c>
      <c r="AA86" s="81">
        <v>0</v>
      </c>
      <c r="AB86" s="81">
        <f t="shared" si="58"/>
        <v>2.0000004000000127E-2</v>
      </c>
      <c r="AC86" s="72">
        <f t="shared" si="54"/>
        <v>-2.0000004000000127E-2</v>
      </c>
      <c r="AD86" s="84">
        <f t="shared" si="55"/>
        <v>-1.4723336648527583</v>
      </c>
      <c r="AE86" s="72">
        <f>X86-S86</f>
        <v>0</v>
      </c>
      <c r="AF86" s="72" t="str">
        <f>IFERROR(AE86/S86*100,"нд")</f>
        <v>нд</v>
      </c>
      <c r="AG86" s="72">
        <f>Y86-T86</f>
        <v>0</v>
      </c>
      <c r="AH86" s="72" t="str">
        <f>IFERROR(AG86/T86*100,"нд")</f>
        <v>нд</v>
      </c>
      <c r="AI86" s="72">
        <f>Z86-U86</f>
        <v>-2.0000004000000127E-2</v>
      </c>
      <c r="AJ86" s="72">
        <f t="shared" si="56"/>
        <v>-1.4723336648527583</v>
      </c>
      <c r="AK86" s="72">
        <f>AA86-V86</f>
        <v>0</v>
      </c>
      <c r="AL86" s="72" t="str">
        <f>IFERROR(AK86/V86*100,"нд")</f>
        <v>нд</v>
      </c>
      <c r="AM86" s="73" t="e">
        <f>#REF!</f>
        <v>#REF!</v>
      </c>
      <c r="AN86" s="72"/>
      <c r="AO86" s="72"/>
      <c r="AP86" s="72"/>
      <c r="AQ86" s="72"/>
      <c r="AR86" s="72"/>
      <c r="AS86" s="72"/>
      <c r="AT86" s="72"/>
      <c r="AU86" s="72"/>
      <c r="AV86" s="73"/>
      <c r="AW86" s="72"/>
      <c r="AX86" s="74"/>
      <c r="AY86" s="74"/>
      <c r="AZ86" s="83"/>
    </row>
    <row r="87" spans="1:52" ht="229.5" x14ac:dyDescent="0.25">
      <c r="A87" s="76" t="s">
        <v>219</v>
      </c>
      <c r="B87" s="77" t="s">
        <v>220</v>
      </c>
      <c r="C87" s="78" t="s">
        <v>221</v>
      </c>
      <c r="D87" s="79" t="s">
        <v>212</v>
      </c>
      <c r="E87" s="80"/>
      <c r="F87" s="80"/>
      <c r="G87" s="80"/>
      <c r="H87" s="80"/>
      <c r="I87" s="80"/>
      <c r="J87" s="80"/>
      <c r="K87" s="80"/>
      <c r="L87" s="80"/>
      <c r="M87" s="80"/>
      <c r="N87" s="88">
        <v>63.124978295999995</v>
      </c>
      <c r="O87" s="88" t="s">
        <v>56</v>
      </c>
      <c r="P87" s="89">
        <v>0</v>
      </c>
      <c r="Q87" s="89">
        <f t="shared" si="57"/>
        <v>63.124978295999995</v>
      </c>
      <c r="R87" s="90">
        <f t="shared" si="49"/>
        <v>63.124978295999995</v>
      </c>
      <c r="S87" s="90">
        <v>0</v>
      </c>
      <c r="T87" s="90">
        <v>0</v>
      </c>
      <c r="U87" s="90">
        <v>63.124978295999995</v>
      </c>
      <c r="V87" s="90">
        <v>0</v>
      </c>
      <c r="W87" s="81">
        <f t="shared" si="50"/>
        <v>1.9831221719999998</v>
      </c>
      <c r="X87" s="81">
        <v>0</v>
      </c>
      <c r="Y87" s="81">
        <f t="shared" si="51"/>
        <v>0</v>
      </c>
      <c r="Z87" s="90">
        <v>1.9831221719999998</v>
      </c>
      <c r="AA87" s="81">
        <v>0</v>
      </c>
      <c r="AB87" s="81">
        <f t="shared" si="58"/>
        <v>61.141856123999993</v>
      </c>
      <c r="AC87" s="72">
        <f t="shared" si="54"/>
        <v>-61.141856123999993</v>
      </c>
      <c r="AD87" s="84">
        <f t="shared" si="55"/>
        <v>-96.858419241427811</v>
      </c>
      <c r="AE87" s="72">
        <f>X87-S87</f>
        <v>0</v>
      </c>
      <c r="AF87" s="72" t="str">
        <f>IFERROR(AE87/S87*100,"нд")</f>
        <v>нд</v>
      </c>
      <c r="AG87" s="72">
        <f>Y87-T87</f>
        <v>0</v>
      </c>
      <c r="AH87" s="72" t="str">
        <f>IFERROR(AG87/T87*100,"нд")</f>
        <v>нд</v>
      </c>
      <c r="AI87" s="72">
        <f>Z87-U87</f>
        <v>-61.141856123999993</v>
      </c>
      <c r="AJ87" s="72">
        <f t="shared" si="56"/>
        <v>-96.858419241427811</v>
      </c>
      <c r="AK87" s="72">
        <f>AA87-V87</f>
        <v>0</v>
      </c>
      <c r="AL87" s="72" t="str">
        <f>IFERROR(AK87/V87*100,"нд")</f>
        <v>нд</v>
      </c>
      <c r="AM87" s="91" t="e">
        <f>#REF!</f>
        <v>#REF!</v>
      </c>
      <c r="AN87" s="72"/>
      <c r="AO87" s="72"/>
      <c r="AP87" s="72"/>
      <c r="AQ87" s="72"/>
      <c r="AR87" s="72"/>
      <c r="AS87" s="72"/>
      <c r="AT87" s="72"/>
      <c r="AU87" s="72"/>
      <c r="AV87" s="73"/>
      <c r="AW87" s="72"/>
      <c r="AX87" s="74"/>
      <c r="AY87" s="74"/>
      <c r="AZ87" s="83"/>
    </row>
    <row r="88" spans="1:52" ht="63" x14ac:dyDescent="0.25">
      <c r="A88" s="76" t="s">
        <v>222</v>
      </c>
      <c r="B88" s="77" t="s">
        <v>223</v>
      </c>
      <c r="C88" s="78" t="s">
        <v>224</v>
      </c>
      <c r="D88" s="79" t="s">
        <v>112</v>
      </c>
      <c r="E88" s="92" t="s">
        <v>113</v>
      </c>
      <c r="F88" s="92" t="s">
        <v>113</v>
      </c>
      <c r="G88" s="92" t="s">
        <v>113</v>
      </c>
      <c r="H88" s="92" t="s">
        <v>113</v>
      </c>
      <c r="I88" s="92" t="s">
        <v>113</v>
      </c>
      <c r="J88" s="92" t="s">
        <v>113</v>
      </c>
      <c r="K88" s="92" t="s">
        <v>225</v>
      </c>
      <c r="L88" s="92" t="s">
        <v>113</v>
      </c>
      <c r="M88" s="92" t="s">
        <v>226</v>
      </c>
      <c r="N88" s="88">
        <v>2.4</v>
      </c>
      <c r="O88" s="88" t="s">
        <v>56</v>
      </c>
      <c r="P88" s="89">
        <v>0</v>
      </c>
      <c r="Q88" s="89">
        <f t="shared" si="57"/>
        <v>2.4</v>
      </c>
      <c r="R88" s="90">
        <f t="shared" si="49"/>
        <v>2.4</v>
      </c>
      <c r="S88" s="90">
        <v>0</v>
      </c>
      <c r="T88" s="90">
        <v>0</v>
      </c>
      <c r="U88" s="90">
        <v>2.4</v>
      </c>
      <c r="V88" s="90">
        <v>0</v>
      </c>
      <c r="W88" s="81">
        <f t="shared" si="50"/>
        <v>2.4</v>
      </c>
      <c r="X88" s="81">
        <v>0</v>
      </c>
      <c r="Y88" s="81">
        <f t="shared" si="51"/>
        <v>0</v>
      </c>
      <c r="Z88" s="90">
        <v>2.4</v>
      </c>
      <c r="AA88" s="81">
        <v>0</v>
      </c>
      <c r="AB88" s="81">
        <f t="shared" si="58"/>
        <v>0</v>
      </c>
      <c r="AC88" s="72">
        <f t="shared" si="54"/>
        <v>0</v>
      </c>
      <c r="AD88" s="84">
        <f t="shared" si="55"/>
        <v>0</v>
      </c>
      <c r="AE88" s="72">
        <f>X88-S88</f>
        <v>0</v>
      </c>
      <c r="AF88" s="72" t="str">
        <f>IFERROR(AE88/S88*100,"нд")</f>
        <v>нд</v>
      </c>
      <c r="AG88" s="72">
        <f>Y88-T88</f>
        <v>0</v>
      </c>
      <c r="AH88" s="72" t="str">
        <f>IFERROR(AG88/T88*100,"нд")</f>
        <v>нд</v>
      </c>
      <c r="AI88" s="72">
        <f>Z88-U88</f>
        <v>0</v>
      </c>
      <c r="AJ88" s="72">
        <f t="shared" si="56"/>
        <v>0</v>
      </c>
      <c r="AK88" s="72">
        <f>AA88-V88</f>
        <v>0</v>
      </c>
      <c r="AL88" s="72" t="str">
        <f>IFERROR(AK88/V88*100,"нд")</f>
        <v>нд</v>
      </c>
      <c r="AM88" s="91" t="e">
        <f>#REF!</f>
        <v>#REF!</v>
      </c>
      <c r="AN88" s="72">
        <f>SUM(AO88:AR88)</f>
        <v>2.4000000000000004</v>
      </c>
      <c r="AO88" s="72">
        <v>0</v>
      </c>
      <c r="AP88" s="72">
        <v>0</v>
      </c>
      <c r="AQ88" s="72">
        <f>'[1]приложение 1.4'!$J$99*1.18</f>
        <v>2.4000000000000004</v>
      </c>
      <c r="AR88" s="72">
        <v>0</v>
      </c>
      <c r="AS88" s="72">
        <f>SUM(AT88:AW88)</f>
        <v>7.9039999999999999</v>
      </c>
      <c r="AT88" s="72">
        <v>0</v>
      </c>
      <c r="AU88" s="72">
        <v>0</v>
      </c>
      <c r="AV88" s="73">
        <v>7.9039999999999999</v>
      </c>
      <c r="AW88" s="72">
        <v>0</v>
      </c>
      <c r="AX88" s="74" t="e">
        <f>SUM(#REF!,#REF!,#REF!,AN88,#REF!)</f>
        <v>#REF!</v>
      </c>
      <c r="AY88" s="74" t="e">
        <f>SUM(#REF!,#REF!,#REF!,AS88,#REF!)</f>
        <v>#REF!</v>
      </c>
      <c r="AZ88" s="83"/>
    </row>
    <row r="89" spans="1:52" ht="15.75" x14ac:dyDescent="0.25">
      <c r="A89" s="93"/>
      <c r="B89" s="94"/>
    </row>
    <row r="91" spans="1:52" ht="18.75" customHeight="1" x14ac:dyDescent="0.25">
      <c r="B91" s="96" t="s">
        <v>227</v>
      </c>
      <c r="C91" s="97"/>
      <c r="D91" s="98"/>
      <c r="E91" s="98"/>
      <c r="F91" s="98"/>
      <c r="G91" s="98"/>
      <c r="H91" s="99" t="s">
        <v>228</v>
      </c>
      <c r="I91" s="99"/>
      <c r="J91" s="99"/>
      <c r="K91" s="99"/>
      <c r="L91" s="99"/>
    </row>
    <row r="92" spans="1:52" ht="18.75" x14ac:dyDescent="0.25">
      <c r="B92" s="96"/>
      <c r="C92" s="97"/>
      <c r="D92" s="98"/>
      <c r="E92" s="98"/>
      <c r="F92" s="98"/>
      <c r="G92" s="98"/>
      <c r="H92" s="98"/>
      <c r="I92" s="98"/>
      <c r="J92" s="98"/>
      <c r="K92" s="98"/>
      <c r="L92" s="98"/>
    </row>
    <row r="93" spans="1:52" ht="18.75" customHeight="1" x14ac:dyDescent="0.25">
      <c r="B93" s="100" t="s">
        <v>229</v>
      </c>
      <c r="C93" s="100"/>
      <c r="D93" s="98"/>
      <c r="E93" s="98"/>
      <c r="F93" s="98"/>
      <c r="G93" s="98"/>
      <c r="H93" s="99" t="s">
        <v>230</v>
      </c>
      <c r="I93" s="99"/>
      <c r="J93" s="99"/>
      <c r="K93" s="99"/>
      <c r="L93" s="99"/>
    </row>
    <row r="94" spans="1:52" ht="18.75" x14ac:dyDescent="0.25">
      <c r="B94" s="96"/>
      <c r="C94" s="97"/>
      <c r="D94" s="98"/>
      <c r="E94" s="98"/>
      <c r="F94" s="98"/>
      <c r="G94" s="98"/>
      <c r="H94" s="98"/>
      <c r="I94" s="98"/>
      <c r="J94" s="98"/>
      <c r="K94" s="98"/>
      <c r="L94" s="98"/>
    </row>
    <row r="95" spans="1:52" ht="56.25" customHeight="1" x14ac:dyDescent="0.25">
      <c r="B95" s="96" t="s">
        <v>231</v>
      </c>
      <c r="C95" s="97"/>
      <c r="D95" s="98"/>
      <c r="E95" s="98"/>
      <c r="F95" s="98"/>
      <c r="G95" s="98"/>
      <c r="H95" s="99" t="s">
        <v>232</v>
      </c>
      <c r="I95" s="99"/>
      <c r="J95" s="99"/>
      <c r="K95" s="99"/>
      <c r="L95" s="99"/>
    </row>
  </sheetData>
  <autoFilter ref="A21:AZ88"/>
  <mergeCells count="36">
    <mergeCell ref="H91:L91"/>
    <mergeCell ref="B93:C93"/>
    <mergeCell ref="H93:L93"/>
    <mergeCell ref="H95:L95"/>
    <mergeCell ref="AI17:AJ18"/>
    <mergeCell ref="AK17:AL18"/>
    <mergeCell ref="R18:V18"/>
    <mergeCell ref="W18:AA18"/>
    <mergeCell ref="AN18:AR18"/>
    <mergeCell ref="AS18:AW18"/>
    <mergeCell ref="Q16:Q19"/>
    <mergeCell ref="R16:AA16"/>
    <mergeCell ref="AB16:AB19"/>
    <mergeCell ref="AC16:AL16"/>
    <mergeCell ref="AM16:AM19"/>
    <mergeCell ref="AN16:AW16"/>
    <mergeCell ref="R17:AA17"/>
    <mergeCell ref="AC17:AD18"/>
    <mergeCell ref="AE17:AF18"/>
    <mergeCell ref="AG17:AH18"/>
    <mergeCell ref="A10:M10"/>
    <mergeCell ref="A11:AM11"/>
    <mergeCell ref="A12:AM12"/>
    <mergeCell ref="A16:A19"/>
    <mergeCell ref="B16:B19"/>
    <mergeCell ref="C16:C19"/>
    <mergeCell ref="D16:M18"/>
    <mergeCell ref="N16:N19"/>
    <mergeCell ref="O16:O19"/>
    <mergeCell ref="P16:P19"/>
    <mergeCell ref="A4:AM4"/>
    <mergeCell ref="A5:AM5"/>
    <mergeCell ref="A6:AM6"/>
    <mergeCell ref="A7:AM7"/>
    <mergeCell ref="A8:M8"/>
    <mergeCell ref="A9:AM9"/>
  </mergeCells>
  <pageMargins left="0.59055118110236227" right="0.19685039370078741" top="0.19685039370078741" bottom="0.19685039370078741" header="0.27559055118110237" footer="7.874015748031496E-2"/>
  <pageSetup paperSize="8" scale="2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H0331_1037000158513_01_69_0</vt:lpstr>
      <vt:lpstr>H0331_1037000158513_01_69_0!Заголовки_для_печати</vt:lpstr>
      <vt:lpstr>H0331_1037000158513_01_69_0!Область_печати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2023-03-29T08:15:30Z</dcterms:created>
  <dcterms:modified xsi:type="dcterms:W3CDTF">2023-03-29T08:15:53Z</dcterms:modified>
</cp:coreProperties>
</file>