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1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<sst xmlns="http://schemas.openxmlformats.org/spreadsheetml/2006/main" count="1420" uniqueCount="378">
  <si>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</si>
  <si>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</si>
  <si>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</si>
  <si>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</si>
  <si>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</si>
  <si>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</si>
  <si>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</si>
  <si>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</si>
  <si>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</si>
  <si>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</si>
  <si>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</si>
  <si>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</si>
  <si>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</si>
  <si>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</si>
  <si>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</si>
  <si>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</si>
  <si>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</si>
  <si>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</si>
  <si>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</si>
  <si>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</si>
  <si>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</si>
  <si>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</si>
  <si>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</si>
  <si>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</si>
  <si>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</si>
  <si>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</si>
  <si>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</si>
  <si>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</si>
  <si>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</si>
  <si>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</si>
  <si>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</si>
  <si>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</si>
  <si>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</si>
  <si>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</si>
  <si>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</si>
  <si>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</si>
  <si>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</si>
  <si>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</si>
  <si>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</si>
  <si>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</si>
  <si>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</si>
  <si>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</si>
  <si>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</si>
  <si>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</si>
  <si>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</si>
  <si>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</si>
  <si>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</si>
  <si>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</si>
  <si>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</si>
  <si>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</si>
  <si>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</si>
  <si>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</si>
  <si>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</si>
  <si>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</si>
  <si>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</si>
  <si>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</si>
  <si>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</si>
  <si>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</si>
  <si>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</si>
  <si>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</si>
  <si>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</si>
  <si>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</si>
  <si>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</si>
  <si>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</si>
  <si>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</si>
  <si>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</si>
  <si>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</si>
  <si>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</si>
  <si>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</si>
  <si>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</si>
  <si>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</si>
  <si>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</si>
  <si>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</si>
  <si>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</si>
  <si>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</si>
  <si>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</si>
  <si>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</si>
  <si>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</si>
  <si>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</si>
  <si>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</si>
  <si>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</si>
  <si>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</si>
  <si>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</si>
  <si>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</si>
  <si>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</si>
  <si>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</si>
  <si>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</si>
  <si>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</si>
  <si>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</si>
  <si>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</si>
  <si>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</si>
  <si>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</si>
  <si>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</si>
  <si>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</si>
  <si>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</si>
  <si>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</si>
  <si>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</si>
  <si>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</si>
  <si>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</si>
  <si>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</si>
  <si>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</si>
  <si>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</si>
  <si>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</si>
  <si>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</si>
  <si>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</si>
  <si>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</si>
  <si>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</si>
  <si>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</si>
  <si>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</si>
  <si>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</si>
  <si>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</si>
  <si>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</si>
  <si>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</si>
  <si>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</si>
  <si>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</si>
  <si>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</si>
  <si>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</si>
  <si>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</si>
  <si>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</si>
  <si>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</si>
  <si>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</si>
  <si>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</si>
  <si>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</si>
  <si>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</si>
  <si>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</si>
  <si>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</si>
  <si>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</si>
  <si>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</si>
  <si>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</si>
  <si>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</si>
  <si>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</si>
  <si>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</si>
  <si>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</si>
  <si>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</si>
  <si>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</si>
  <si>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</si>
  <si>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</si>
  <si>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</si>
  <si>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</si>
  <si>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</si>
  <si>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</si>
  <si>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</si>
  <si>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</si>
  <si>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</si>
  <si>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</si>
  <si>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</si>
  <si>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</si>
  <si>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</si>
  <si>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</si>
  <si>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</si>
  <si>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</si>
  <si>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</si>
  <si>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</si>
  <si>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</si>
  <si>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</si>
  <si>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</si>
  <si>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</si>
  <si>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</si>
  <si>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</si>
  <si>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</si>
  <si>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</si>
  <si>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</si>
  <si>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</si>
  <si>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</si>
  <si>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</si>
  <si>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</si>
  <si>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</si>
  <si>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</si>
  <si>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</si>
  <si>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</si>
  <si>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</si>
  <si>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</si>
  <si>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</si>
  <si>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</si>
  <si>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</si>
  <si>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</si>
  <si>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</si>
  <si>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</si>
  <si>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</si>
  <si>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</si>
  <si>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</si>
  <si>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</si>
  <si>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</si>
  <si>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</si>
  <si>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</si>
  <si>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</si>
  <si>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</si>
  <si>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</si>
  <si>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</si>
  <si>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</si>
  <si>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</si>
  <si>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</si>
  <si>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</si>
  <si>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</si>
  <si>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</si>
  <si>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</si>
  <si>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</si>
  <si>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</si>
  <si>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</si>
  <si>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</si>
  <si>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</si>
  <si>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</si>
  <si>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</si>
  <si>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</si>
  <si>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</si>
  <si>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</si>
  <si>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</si>
  <si>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</si>
  <si>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</si>
  <si>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</si>
  <si>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</si>
  <si>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</si>
  <si>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</si>
  <si>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</si>
  <si>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</si>
  <si>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</si>
  <si>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</si>
  <si>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</si>
  <si>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</si>
  <si>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</si>
  <si>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</si>
  <si>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</si>
  <si>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</si>
  <si>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</si>
  <si>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</si>
  <si>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</si>
  <si>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</si>
  <si>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</si>
  <si>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</si>
  <si>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</si>
  <si>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</si>
  <si>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</si>
  <si>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</si>
  <si>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</si>
  <si>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</si>
  <si>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</si>
  <si>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</si>
  <si>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</si>
  <si>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</si>
  <si>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</si>
  <si>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</si>
  <si>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</si>
  <si>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</si>
  <si>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</si>
  <si>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</si>
  <si>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</si>
  <si>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</si>
  <si>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</si>
  <si>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</si>
  <si>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</si>
  <si>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</si>
  <si>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</si>
  <si>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</si>
  <si>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</si>
  <si>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</si>
  <si>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</si>
  <si>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</si>
  <si>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</si>
  <si>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</si>
  <si>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</si>
  <si>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</si>
  <si>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</si>
  <si>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</si>
  <si>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</si>
  <si>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</si>
  <si>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</si>
  <si>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</si>
  <si>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</si>
  <si>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</si>
  <si>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</si>
  <si>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</si>
  <si>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</si>
  <si>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</si>
  <si>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</si>
  <si>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</si>
  <si>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</si>
  <si>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</si>
  <si>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</si>
  <si>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</si>
  <si>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</si>
  <si>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</si>
  <si>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</si>
  <si>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</si>
  <si>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</si>
  <si>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</si>
  <si>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</si>
  <si>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</si>
  <si>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</si>
  <si>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</si>
  <si>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</si>
  <si>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</si>
  <si>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</si>
  <si>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</si>
  <si>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</si>
  <si>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</si>
  <si>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</si>
  <si>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</si>
  <si>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</si>
  <si>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</si>
  <si>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</si>
  <si>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</si>
  <si>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</si>
  <si>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</si>
  <si>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</si>
  <si>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</si>
  <si>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</si>
  <si>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</si>
  <si>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</si>
  <si>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</si>
  <si>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</si>
  <si>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</si>
  <si>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</si>
  <si>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</si>
  <si>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</si>
  <si>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</si>
  <si>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</si>
  <si>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</si>
  <si>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</si>
  <si>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</si>
  <si>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</si>
  <si>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</si>
  <si>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</si>
  <si>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</si>
  <si>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</si>
  <si>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</si>
  <si>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</si>
  <si>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</si>
  <si>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</si>
  <si>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</si>
  <si>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</si>
  <si>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</si>
  <si>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</si>
  <si>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</si>
  <si>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</si>
  <si>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</si>
  <si>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</si>
  <si>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</si>
  <si>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</si>
  <si>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</si>
  <si>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</si>
  <si>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</si>
  <si>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</si>
  <si>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</si>
  <si>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</si>
  <si>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</si>
  <si>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</si>
  <si>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</si>
  <si>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</si>
  <si>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</si>
  <si>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</si>
  <si>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</si>
  <si>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</si>
  <si>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</si>
  <si>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</si>
  <si>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</si>
  <si>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</si>
  <si>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</si>
  <si>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</si>
  <si>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</si>
  <si>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</si>
  <si>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</si>
  <si>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</si>
  <si>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</si>
  <si>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</si>
  <si>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</si>
  <si>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</si>
  <si>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</si>
  <si>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</si>
  <si>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</si>
  <si>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</si>
  <si>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</si>
  <si>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</si>
  <si>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</si>
  <si>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</si>
  <si>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</si>
  <si>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J_0000060024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</si>
  <si>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</si>
  <si>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1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</si>
</sst>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H32" sqref="H32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3" t="s">
        <v>374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x14ac:dyDescent="0.25">
      <c r="A3" s="174" t="s">
        <v>347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175" t="s">
        <v>346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x14ac:dyDescent="0.25">
      <c r="A5" s="174" t="s">
        <v>377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ht="53.25" customHeight="1" x14ac:dyDescent="0.25">
      <c r="A6" s="164" t="s">
        <v>80</v>
      </c>
      <c r="B6" s="165"/>
      <c r="C6" s="166"/>
      <c r="D6" s="167" t="s">
        <v>376</v>
      </c>
      <c r="E6" s="168"/>
      <c r="F6" s="168"/>
      <c r="G6" s="168"/>
      <c r="H6" s="168"/>
      <c r="I6" s="168"/>
      <c r="J6" s="169"/>
    </row>
    <row r="7" spans="1:10" x14ac:dyDescent="0.25">
      <c r="A7" s="164" t="s">
        <v>344</v>
      </c>
      <c r="B7" s="165"/>
      <c r="C7" s="166"/>
      <c r="D7" s="170" t="s">
        <v>375</v>
      </c>
      <c r="E7" s="171"/>
      <c r="F7" s="171"/>
      <c r="G7" s="171"/>
      <c r="H7" s="171"/>
      <c r="I7" s="171"/>
      <c r="J7" s="172"/>
    </row>
    <row r="8" spans="1:10" ht="15.75" customHeight="1" x14ac:dyDescent="0.25">
      <c r="A8" s="149" t="s">
        <v>345</v>
      </c>
      <c r="B8" s="149"/>
      <c r="C8" s="149"/>
      <c r="D8" s="149"/>
      <c r="E8" s="149"/>
      <c r="F8" s="149"/>
      <c r="G8" s="149"/>
      <c r="H8" s="149"/>
      <c r="I8" s="149"/>
      <c r="J8" s="149"/>
    </row>
    <row r="9" spans="1:10" ht="15.75" customHeight="1" x14ac:dyDescent="0.25">
      <c r="A9" s="150" t="s">
        <v>0</v>
      </c>
      <c r="B9" s="153" t="s">
        <v>2</v>
      </c>
      <c r="C9" s="156" t="s">
        <v>18</v>
      </c>
      <c r="D9" s="156"/>
      <c r="E9" s="156"/>
      <c r="F9" s="156"/>
      <c r="G9" s="156"/>
      <c r="H9" s="156"/>
      <c r="I9" s="156"/>
      <c r="J9" s="156"/>
    </row>
    <row r="10" spans="1:10" ht="33.75" customHeight="1" x14ac:dyDescent="0.25">
      <c r="A10" s="151"/>
      <c r="B10" s="154"/>
      <c r="C10" s="157" t="s">
        <v>8</v>
      </c>
      <c r="D10" s="157"/>
      <c r="E10" s="157"/>
      <c r="F10" s="157"/>
      <c r="G10" s="157" t="s">
        <v>53</v>
      </c>
      <c r="H10" s="157"/>
      <c r="I10" s="157"/>
      <c r="J10" s="157"/>
    </row>
    <row r="11" spans="1:10" s="8" customFormat="1" ht="63" x14ac:dyDescent="0.25">
      <c r="A11" s="152"/>
      <c r="B11" s="155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>
        <v>15</v>
      </c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214.20000000000002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>
        <v>61</v>
      </c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1493.28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1707.48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9"/>
      <c r="B28" s="159"/>
      <c r="H28" s="133"/>
      <c r="I28" s="133"/>
    </row>
    <row r="29" spans="1:10" s="31" customFormat="1" ht="41.25" customHeight="1" x14ac:dyDescent="0.25">
      <c r="A29" s="159"/>
      <c r="B29" s="159"/>
      <c r="H29" s="133"/>
      <c r="I29" s="133"/>
    </row>
    <row r="30" spans="1:10" s="31" customFormat="1" ht="38.25" customHeight="1" x14ac:dyDescent="0.25">
      <c r="A30" s="159"/>
      <c r="B30" s="159"/>
      <c r="H30" s="133"/>
      <c r="I30" s="133"/>
    </row>
    <row r="31" spans="1:10" s="31" customFormat="1" ht="18.75" customHeight="1" x14ac:dyDescent="0.25">
      <c r="A31" s="160"/>
      <c r="B31" s="160"/>
      <c r="H31" s="133"/>
      <c r="I31" s="133"/>
    </row>
    <row r="32" spans="1:10" s="31" customFormat="1" ht="217.5" customHeight="1" x14ac:dyDescent="0.25">
      <c r="A32" s="161"/>
      <c r="B32" s="162"/>
      <c r="H32" s="133"/>
      <c r="I32" s="133"/>
    </row>
    <row r="33" spans="1:2" ht="53.25" customHeight="1" x14ac:dyDescent="0.25">
      <c r="A33" s="161"/>
      <c r="B33" s="163"/>
    </row>
    <row r="34" spans="1:2" x14ac:dyDescent="0.25">
      <c r="A34" s="158"/>
      <c r="B34" s="158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49" t="s">
        <v>348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</row>
    <row r="3" spans="1:10" ht="33.75" customHeight="1" x14ac:dyDescent="0.25">
      <c r="A3" s="151"/>
      <c r="B3" s="154"/>
      <c r="C3" s="157" t="s">
        <v>8</v>
      </c>
      <c r="D3" s="157"/>
      <c r="E3" s="157"/>
      <c r="F3" s="157"/>
      <c r="G3" s="157" t="s">
        <v>53</v>
      </c>
      <c r="H3" s="157"/>
      <c r="I3" s="157"/>
      <c r="J3" s="157"/>
    </row>
    <row r="4" spans="1:10" s="8" customFormat="1" ht="63" x14ac:dyDescent="0.25">
      <c r="A4" s="152"/>
      <c r="B4" s="155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9"/>
      <c r="B66" s="159"/>
      <c r="H66" s="121"/>
      <c r="I66" s="133"/>
    </row>
    <row r="67" spans="1:9" s="31" customFormat="1" ht="41.25" customHeight="1" x14ac:dyDescent="0.25">
      <c r="A67" s="159"/>
      <c r="B67" s="159"/>
      <c r="H67" s="121"/>
      <c r="I67" s="133"/>
    </row>
    <row r="68" spans="1:9" s="31" customFormat="1" ht="38.25" customHeight="1" x14ac:dyDescent="0.25">
      <c r="A68" s="159"/>
      <c r="B68" s="159"/>
      <c r="H68" s="121"/>
      <c r="I68" s="133"/>
    </row>
    <row r="69" spans="1:9" s="31" customFormat="1" ht="18.75" customHeight="1" x14ac:dyDescent="0.25">
      <c r="A69" s="160"/>
      <c r="B69" s="160"/>
      <c r="H69" s="121"/>
      <c r="I69" s="133"/>
    </row>
    <row r="70" spans="1:9" s="31" customFormat="1" ht="217.5" customHeight="1" x14ac:dyDescent="0.25">
      <c r="A70" s="161"/>
      <c r="B70" s="162"/>
      <c r="H70" s="121"/>
      <c r="I70" s="133"/>
    </row>
    <row r="71" spans="1:9" ht="53.25" customHeight="1" x14ac:dyDescent="0.25">
      <c r="A71" s="161"/>
      <c r="B71" s="163"/>
    </row>
    <row r="72" spans="1:9" x14ac:dyDescent="0.25">
      <c r="A72" s="158"/>
      <c r="B72" s="158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9" t="s">
        <v>349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  <c r="K2" s="156"/>
    </row>
    <row r="3" spans="1:11" ht="33.75" customHeight="1" x14ac:dyDescent="0.25">
      <c r="A3" s="151"/>
      <c r="B3" s="154"/>
      <c r="C3" s="157" t="s">
        <v>8</v>
      </c>
      <c r="D3" s="157"/>
      <c r="E3" s="157"/>
      <c r="F3" s="157"/>
      <c r="G3" s="157"/>
      <c r="H3" s="157" t="s">
        <v>53</v>
      </c>
      <c r="I3" s="176"/>
      <c r="J3" s="176"/>
      <c r="K3" s="176"/>
    </row>
    <row r="4" spans="1:11" s="8" customFormat="1" ht="63" x14ac:dyDescent="0.25">
      <c r="A4" s="152"/>
      <c r="B4" s="155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1"/>
      <c r="B76" s="181"/>
    </row>
    <row r="77" spans="1:11" s="31" customFormat="1" ht="41.25" customHeight="1" x14ac:dyDescent="0.25">
      <c r="A77" s="181"/>
      <c r="B77" s="181"/>
    </row>
    <row r="78" spans="1:11" s="31" customFormat="1" ht="38.25" customHeight="1" x14ac:dyDescent="0.25">
      <c r="A78" s="181"/>
      <c r="B78" s="181"/>
    </row>
    <row r="79" spans="1:11" s="31" customFormat="1" ht="18.75" customHeight="1" x14ac:dyDescent="0.25">
      <c r="A79" s="177"/>
      <c r="B79" s="177"/>
    </row>
    <row r="80" spans="1:11" s="31" customFormat="1" ht="42" customHeight="1" x14ac:dyDescent="0.25">
      <c r="A80" s="178"/>
      <c r="B80" s="179"/>
    </row>
    <row r="81" spans="1:2" ht="53.25" customHeight="1" x14ac:dyDescent="0.25">
      <c r="A81" s="178"/>
      <c r="B81" s="180"/>
    </row>
    <row r="82" spans="1:2" x14ac:dyDescent="0.25">
      <c r="A82" s="158"/>
      <c r="B82" s="158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9" t="s">
        <v>350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15.75" customHeight="1" x14ac:dyDescent="0.25">
      <c r="A3" s="150" t="s">
        <v>0</v>
      </c>
      <c r="B3" s="153" t="s">
        <v>2</v>
      </c>
      <c r="C3" s="156" t="s">
        <v>18</v>
      </c>
      <c r="D3" s="156"/>
      <c r="E3" s="156"/>
      <c r="F3" s="156"/>
      <c r="G3" s="156"/>
      <c r="H3" s="156"/>
      <c r="I3" s="156"/>
      <c r="J3" s="156"/>
      <c r="K3" s="156"/>
    </row>
    <row r="4" spans="1:11" ht="33.75" customHeight="1" x14ac:dyDescent="0.25">
      <c r="A4" s="151"/>
      <c r="B4" s="154"/>
      <c r="C4" s="157" t="s">
        <v>8</v>
      </c>
      <c r="D4" s="157"/>
      <c r="E4" s="157"/>
      <c r="F4" s="157"/>
      <c r="G4" s="157"/>
      <c r="H4" s="157" t="s">
        <v>53</v>
      </c>
      <c r="I4" s="176"/>
      <c r="J4" s="176"/>
      <c r="K4" s="176"/>
    </row>
    <row r="5" spans="1:11" s="8" customFormat="1" ht="63" x14ac:dyDescent="0.25">
      <c r="A5" s="152"/>
      <c r="B5" s="155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1"/>
      <c r="B64" s="181"/>
    </row>
    <row r="65" spans="1:11" s="31" customFormat="1" ht="41.25" customHeight="1" x14ac:dyDescent="0.25">
      <c r="A65" s="181"/>
      <c r="B65" s="181"/>
    </row>
    <row r="66" spans="1:11" s="31" customFormat="1" ht="38.25" customHeight="1" x14ac:dyDescent="0.25">
      <c r="A66" s="181"/>
      <c r="B66" s="181"/>
    </row>
    <row r="67" spans="1:11" s="31" customFormat="1" ht="18.75" customHeight="1" x14ac:dyDescent="0.25">
      <c r="A67" s="177"/>
      <c r="B67" s="177"/>
    </row>
    <row r="68" spans="1:11" s="31" customFormat="1" ht="217.5" customHeight="1" x14ac:dyDescent="0.25">
      <c r="A68" s="178"/>
      <c r="B68" s="179"/>
    </row>
    <row r="69" spans="1:11" ht="53.25" customHeight="1" x14ac:dyDescent="0.25">
      <c r="A69" s="178"/>
      <c r="B69" s="180"/>
    </row>
    <row r="70" spans="1:11" x14ac:dyDescent="0.25">
      <c r="A70" s="158"/>
      <c r="B70" s="158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85" t="s">
        <v>28</v>
      </c>
      <c r="B2" s="185"/>
      <c r="C2" s="185"/>
      <c r="D2" s="185"/>
      <c r="E2" s="185"/>
      <c r="F2" s="185"/>
      <c r="G2" s="185"/>
      <c r="J2" s="68"/>
      <c r="K2" s="68"/>
    </row>
    <row r="3" spans="1:17" ht="36" customHeight="1" x14ac:dyDescent="0.25">
      <c r="A3" s="51" t="s">
        <v>0</v>
      </c>
      <c r="B3" s="1" t="s">
        <v>27</v>
      </c>
      <c r="C3" s="186" t="s">
        <v>17</v>
      </c>
      <c r="D3" s="186"/>
      <c r="E3" s="157" t="s">
        <v>18</v>
      </c>
      <c r="F3" s="157"/>
      <c r="G3" s="157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7">
        <v>3</v>
      </c>
      <c r="D4" s="188"/>
      <c r="E4" s="189">
        <v>4</v>
      </c>
      <c r="F4" s="190"/>
      <c r="G4" s="19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2"/>
      <c r="D5" s="192"/>
      <c r="E5" s="192">
        <f>+т4!K62+т3!K74+т2!J64</f>
        <v>0</v>
      </c>
      <c r="F5" s="192"/>
      <c r="G5" s="19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4"/>
      <c r="D6" s="184"/>
      <c r="E6" s="184">
        <f>+E5*0.18</f>
        <v>0</v>
      </c>
      <c r="F6" s="184"/>
      <c r="G6" s="18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4"/>
      <c r="D7" s="184"/>
      <c r="E7" s="184">
        <f>+E5*1.18</f>
        <v>0</v>
      </c>
      <c r="F7" s="184"/>
      <c r="G7" s="184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2"/>
      <c r="D8" s="183"/>
      <c r="E8" s="184">
        <f>208413*1.073*1.065*1.062*1.062</f>
        <v>268610.61322214518</v>
      </c>
      <c r="F8" s="184"/>
      <c r="G8" s="18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3"/>
      <c r="D9" s="194"/>
      <c r="E9" s="195">
        <v>266603</v>
      </c>
      <c r="F9" s="196"/>
      <c r="G9" s="197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3"/>
      <c r="D10" s="194"/>
      <c r="E10" s="198">
        <f>E8-E11</f>
        <v>2007.6132221451844</v>
      </c>
      <c r="F10" s="196"/>
      <c r="G10" s="197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3"/>
      <c r="D11" s="194"/>
      <c r="E11" s="195">
        <v>266603</v>
      </c>
      <c r="F11" s="196"/>
      <c r="G11" s="197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3"/>
      <c r="D12" s="194"/>
      <c r="E12" s="199"/>
      <c r="F12" s="200"/>
      <c r="G12" s="201"/>
      <c r="H12" s="69"/>
      <c r="I12" s="69"/>
    </row>
    <row r="13" spans="1:17" ht="18" x14ac:dyDescent="0.25">
      <c r="A13" s="32" t="s">
        <v>25</v>
      </c>
      <c r="B13" s="35" t="s">
        <v>59</v>
      </c>
      <c r="C13" s="193"/>
      <c r="D13" s="194"/>
      <c r="E13" s="199"/>
      <c r="F13" s="200"/>
      <c r="G13" s="201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3"/>
      <c r="D15" s="194"/>
      <c r="E15" s="199"/>
      <c r="F15" s="200"/>
      <c r="G15" s="201"/>
      <c r="H15" s="69"/>
      <c r="I15" s="69"/>
    </row>
    <row r="16" spans="1:17" ht="18" x14ac:dyDescent="0.25">
      <c r="A16" s="32" t="s">
        <v>61</v>
      </c>
      <c r="B16" s="35" t="s">
        <v>62</v>
      </c>
      <c r="C16" s="193"/>
      <c r="D16" s="194"/>
      <c r="E16" s="199"/>
      <c r="F16" s="200"/>
      <c r="G16" s="201"/>
      <c r="H16" s="69"/>
      <c r="I16" s="69"/>
    </row>
    <row r="17" spans="1:13" ht="18" x14ac:dyDescent="0.25">
      <c r="A17" s="32" t="s">
        <v>26</v>
      </c>
      <c r="B17" s="35" t="s">
        <v>63</v>
      </c>
      <c r="C17" s="202"/>
      <c r="D17" s="203"/>
      <c r="E17" s="195"/>
      <c r="F17" s="196"/>
      <c r="G17" s="197"/>
      <c r="H17" s="72"/>
      <c r="I17" s="79"/>
    </row>
    <row r="18" spans="1:13" x14ac:dyDescent="0.25">
      <c r="A18" s="54"/>
      <c r="B18" s="38"/>
      <c r="C18" s="204"/>
      <c r="D18" s="204"/>
      <c r="E18" s="205"/>
      <c r="F18" s="205"/>
      <c r="G18" s="205"/>
    </row>
    <row r="19" spans="1:13" ht="18" x14ac:dyDescent="0.25">
      <c r="A19" s="206" t="s">
        <v>67</v>
      </c>
      <c r="B19" s="206"/>
      <c r="C19" s="206"/>
      <c r="D19" s="206"/>
      <c r="E19" s="206"/>
      <c r="F19" s="206"/>
      <c r="G19" s="206"/>
    </row>
    <row r="20" spans="1:13" ht="36" customHeight="1" x14ac:dyDescent="0.25">
      <c r="A20" s="207" t="s">
        <v>64</v>
      </c>
      <c r="B20" s="207"/>
      <c r="C20" s="207"/>
      <c r="D20" s="207"/>
      <c r="E20" s="207"/>
      <c r="F20" s="207"/>
      <c r="G20" s="207"/>
    </row>
    <row r="21" spans="1:13" ht="31.5" customHeight="1" x14ac:dyDescent="0.25">
      <c r="A21" s="207" t="s">
        <v>65</v>
      </c>
      <c r="B21" s="207"/>
      <c r="C21" s="207"/>
      <c r="D21" s="207"/>
      <c r="E21" s="207"/>
      <c r="F21" s="207"/>
      <c r="G21" s="207"/>
      <c r="H21" s="66" t="s">
        <v>23</v>
      </c>
    </row>
    <row r="22" spans="1:13" s="31" customFormat="1" ht="69.75" customHeight="1" x14ac:dyDescent="0.25">
      <c r="A22" s="207" t="s">
        <v>66</v>
      </c>
      <c r="B22" s="207"/>
      <c r="C22" s="207"/>
      <c r="D22" s="207"/>
      <c r="E22" s="207"/>
      <c r="F22" s="207"/>
      <c r="G22" s="207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1"/>
      <c r="B23" s="181"/>
      <c r="C23" s="181"/>
      <c r="D23" s="181"/>
      <c r="E23" s="181"/>
      <c r="F23" s="181"/>
      <c r="G23" s="181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1"/>
      <c r="B24" s="181"/>
      <c r="C24" s="181"/>
      <c r="D24" s="181"/>
      <c r="E24" s="181"/>
      <c r="F24" s="181"/>
      <c r="G24" s="181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1"/>
      <c r="B25" s="181"/>
      <c r="C25" s="181"/>
      <c r="D25" s="181"/>
      <c r="E25" s="181"/>
      <c r="F25" s="181"/>
      <c r="G25" s="181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77"/>
      <c r="B26" s="177"/>
      <c r="C26" s="177"/>
      <c r="D26" s="177"/>
      <c r="E26" s="177"/>
      <c r="F26" s="177"/>
      <c r="G26" s="177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8"/>
      <c r="B27" s="179"/>
      <c r="C27" s="179"/>
      <c r="D27" s="179"/>
      <c r="E27" s="179"/>
      <c r="F27" s="179"/>
      <c r="G27" s="179"/>
      <c r="H27" s="74"/>
      <c r="I27" s="75"/>
      <c r="J27" s="76"/>
      <c r="K27" s="76"/>
      <c r="L27" s="76"/>
      <c r="M27" s="76"/>
    </row>
    <row r="28" spans="1:13" ht="53.25" customHeight="1" x14ac:dyDescent="0.25">
      <c r="A28" s="178"/>
      <c r="B28" s="180"/>
      <c r="C28" s="180"/>
      <c r="D28" s="180"/>
      <c r="E28" s="180"/>
      <c r="F28" s="180"/>
      <c r="G28" s="180"/>
    </row>
    <row r="29" spans="1:13" x14ac:dyDescent="0.25">
      <c r="A29" s="158"/>
      <c r="B29" s="158"/>
      <c r="C29" s="158"/>
      <c r="D29" s="158"/>
      <c r="E29" s="158"/>
      <c r="F29" s="158"/>
      <c r="G29" s="15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5"/>
    </row>
    <row r="5" spans="1:9" ht="53.25" customHeight="1" x14ac:dyDescent="0.25">
      <c r="A5" s="209"/>
      <c r="B5" s="208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I8" sqref="I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Установка учетов с АСКУЭ на границе балансовой принадлежности с потребителями, запитанными от ВЛ-0,4кВ</v>
      </c>
      <c r="C1" s="211"/>
      <c r="D1" s="211"/>
      <c r="G1" s="22"/>
      <c r="H1" s="22"/>
    </row>
    <row r="2" spans="1:14" ht="54.75" customHeight="1" x14ac:dyDescent="0.25">
      <c r="A2" s="212" t="s">
        <v>361</v>
      </c>
      <c r="B2" s="212"/>
      <c r="C2" s="212"/>
      <c r="D2" s="212"/>
      <c r="G2" s="22"/>
      <c r="H2" s="22"/>
    </row>
    <row r="3" spans="1:14" ht="0.75" customHeight="1" x14ac:dyDescent="0.25">
      <c r="A3" s="85" t="s">
        <v>80</v>
      </c>
      <c r="B3" s="213" t="s">
        <v>81</v>
      </c>
      <c r="C3" s="213"/>
      <c r="D3" s="213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215">
        <f>т1!J26+т2!J64+т3!K74+т4!K62</f>
        <v>1707.48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216">
        <f>+D6*0.2</f>
        <v>341.49600000000004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216">
        <f>SUM(D6:D7)</f>
        <v>2048.9760000000001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21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217">
        <f>D8-D9</f>
        <v>2048.9760000000001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218">
        <f>+D12+D13+D14+D15+D16+D17+D18+D19</f>
        <v>51749.797254000005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219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218">
        <v>15518.11508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218">
        <f>1.061724974*1000</f>
        <v>1061.7249740000002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218">
        <v>17210.156439999999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218">
        <v>17959.800760000002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217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217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217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217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2357.01229223153</v>
      </c>
      <c r="E20" s="99"/>
      <c r="F20" s="100"/>
      <c r="G20" s="100"/>
      <c r="H20" s="101"/>
      <c r="I20" s="101"/>
    </row>
    <row r="21" spans="1:9" ht="36" customHeight="1" x14ac:dyDescent="0.25">
      <c r="A21" s="206" t="s">
        <v>67</v>
      </c>
      <c r="B21" s="206"/>
      <c r="C21" s="206"/>
      <c r="D21" s="206"/>
    </row>
    <row r="22" spans="1:9" ht="31.5" customHeight="1" x14ac:dyDescent="0.25">
      <c r="A22" s="207" t="s">
        <v>64</v>
      </c>
      <c r="B22" s="207"/>
      <c r="C22" s="207"/>
      <c r="D22" s="207"/>
    </row>
    <row r="23" spans="1:9" s="31" customFormat="1" ht="80.25" customHeight="1" x14ac:dyDescent="0.25">
      <c r="A23" s="207" t="s">
        <v>66</v>
      </c>
      <c r="B23" s="207"/>
      <c r="C23" s="207"/>
      <c r="D23" s="207"/>
      <c r="E23" s="65"/>
      <c r="F23" s="24"/>
    </row>
    <row r="24" spans="1:9" s="31" customFormat="1" ht="18.75" customHeight="1" x14ac:dyDescent="0.25">
      <c r="A24" s="214"/>
      <c r="B24" s="214"/>
      <c r="C24" s="214"/>
      <c r="D24" s="214"/>
      <c r="E24" s="65"/>
      <c r="F24" s="24"/>
    </row>
    <row r="25" spans="1:9" s="31" customFormat="1" ht="41.25" customHeight="1" x14ac:dyDescent="0.25">
      <c r="A25" s="181"/>
      <c r="B25" s="181"/>
      <c r="C25" s="181"/>
      <c r="D25" s="181"/>
      <c r="E25" s="65"/>
      <c r="F25" s="24"/>
    </row>
    <row r="26" spans="1:9" s="31" customFormat="1" ht="38.25" customHeight="1" x14ac:dyDescent="0.25">
      <c r="A26" s="181"/>
      <c r="B26" s="181"/>
      <c r="C26" s="181"/>
      <c r="D26" s="181"/>
      <c r="E26"/>
      <c r="F26" s="24"/>
    </row>
    <row r="27" spans="1:9" s="31" customFormat="1" ht="18.75" customHeight="1" x14ac:dyDescent="0.25">
      <c r="A27" s="177"/>
      <c r="B27" s="177"/>
      <c r="C27" s="177"/>
      <c r="D27" s="177"/>
      <c r="E27" s="65"/>
      <c r="F27" s="24"/>
    </row>
    <row r="28" spans="1:9" s="31" customFormat="1" ht="217.5" customHeight="1" x14ac:dyDescent="0.25">
      <c r="A28" s="178"/>
      <c r="B28" s="179"/>
      <c r="C28" s="179"/>
      <c r="D28" s="179"/>
      <c r="E28" s="65"/>
      <c r="F28" s="24"/>
    </row>
    <row r="29" spans="1:9" ht="53.25" customHeight="1" x14ac:dyDescent="0.25">
      <c r="A29" s="178"/>
      <c r="B29" s="180"/>
      <c r="C29" s="180"/>
      <c r="D29" s="180"/>
    </row>
    <row r="30" spans="1:9" x14ac:dyDescent="0.25">
      <c r="A30" s="158"/>
      <c r="B30" s="158"/>
      <c r="C30" s="158"/>
      <c r="D30" s="15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2022-04-26T03:36:49Z</dcterms:modified>
</cp:coreProperties>
</file>