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С0815_1037000158513_17_69_1" sheetId="1" r:id="rId1"/>
  </sheets>
  <externalReferences>
    <externalReference r:id="rId2"/>
  </externalReferences>
  <definedNames>
    <definedName name="_xlnm._FilterDatabase" localSheetId="0" hidden="1">С0815_1037000158513_17_69_1!$A$21:$CH$92</definedName>
    <definedName name="Z_5D1DDB92_E2F2_4E40_9215_C70ED035E1A7_.wvu.FilterData" localSheetId="0" hidden="1">С0815_1037000158513_17_69_1!$A$21:$CH$92</definedName>
    <definedName name="Z_5D1DDB92_E2F2_4E40_9215_C70ED035E1A7_.wvu.PrintArea" localSheetId="0" hidden="1">С0815_1037000158513_17_69_1!$A$1:$BC$92</definedName>
    <definedName name="Z_5D1DDB92_E2F2_4E40_9215_C70ED035E1A7_.wvu.PrintTitles" localSheetId="0" hidden="1">С0815_1037000158513_17_69_1!$17:$21</definedName>
    <definedName name="Z_7827CC47_A8A6_411C_BB9A_80AEDD4B0446_.wvu.FilterData" localSheetId="0" hidden="1">С0815_1037000158513_17_69_1!$A$21:$CH$92</definedName>
    <definedName name="Z_7827CC47_A8A6_411C_BB9A_80AEDD4B0446_.wvu.PrintArea" localSheetId="0" hidden="1">С0815_1037000158513_17_69_1!$A$1:$BC$92</definedName>
    <definedName name="Z_7827CC47_A8A6_411C_BB9A_80AEDD4B0446_.wvu.PrintTitles" localSheetId="0" hidden="1">С0815_1037000158513_17_69_1!$17:$21</definedName>
    <definedName name="Z_A8DDB13A_D9B5_41AD_9DE3_2B8CFEA87093_.wvu.FilterData" localSheetId="0" hidden="1">С0815_1037000158513_17_69_1!$A$21:$CH$92</definedName>
    <definedName name="_xlnm.Print_Titles" localSheetId="0">С0815_1037000158513_17_69_1!$17:$21</definedName>
    <definedName name="_xlnm.Print_Area" localSheetId="0">С0815_1037000158513_17_69_1!$A$1:$BC$92</definedName>
  </definedNames>
  <calcPr calcId="145621"/>
</workbook>
</file>

<file path=xl/calcChain.xml><?xml version="1.0" encoding="utf-8"?>
<calcChain xmlns="http://schemas.openxmlformats.org/spreadsheetml/2006/main">
  <c r="AY91" i="1" l="1"/>
  <c r="AT91" i="1"/>
  <c r="AO91" i="1"/>
  <c r="AJ91" i="1"/>
  <c r="AI91" i="1"/>
  <c r="AH91" i="1"/>
  <c r="AG91" i="1"/>
  <c r="AF91" i="1"/>
  <c r="AE91" i="1"/>
  <c r="AD91" i="1"/>
  <c r="AC91" i="1"/>
  <c r="AB91" i="1"/>
  <c r="AA91" i="1"/>
  <c r="Z91" i="1"/>
  <c r="Y91" i="1" s="1"/>
  <c r="X91" i="1"/>
  <c r="W91" i="1"/>
  <c r="V91" i="1"/>
  <c r="U91" i="1"/>
  <c r="T91" i="1"/>
  <c r="S91" i="1"/>
  <c r="R91" i="1"/>
  <c r="Q91" i="1"/>
  <c r="P91" i="1"/>
  <c r="O91" i="1" s="1"/>
  <c r="N91" i="1"/>
  <c r="I91" i="1" s="1"/>
  <c r="M91" i="1"/>
  <c r="L91" i="1"/>
  <c r="G91" i="1" s="1"/>
  <c r="K91" i="1"/>
  <c r="J91" i="1"/>
  <c r="E91" i="1" s="1"/>
  <c r="H91" i="1"/>
  <c r="F91" i="1"/>
  <c r="D91" i="1"/>
  <c r="C91" i="1"/>
  <c r="B91" i="1"/>
  <c r="A91" i="1"/>
  <c r="AY90" i="1"/>
  <c r="AT90" i="1"/>
  <c r="AO90" i="1"/>
  <c r="AJ90" i="1"/>
  <c r="AE90" i="1" s="1"/>
  <c r="AI90" i="1"/>
  <c r="AH90" i="1"/>
  <c r="AG90" i="1"/>
  <c r="AF90" i="1"/>
  <c r="AD90" i="1"/>
  <c r="AC90" i="1"/>
  <c r="AB90" i="1"/>
  <c r="AA90" i="1"/>
  <c r="Z90" i="1"/>
  <c r="Y90" i="1" s="1"/>
  <c r="X90" i="1"/>
  <c r="W90" i="1"/>
  <c r="V90" i="1"/>
  <c r="U90" i="1"/>
  <c r="T90" i="1"/>
  <c r="S90" i="1"/>
  <c r="R90" i="1"/>
  <c r="Q90" i="1"/>
  <c r="P90" i="1"/>
  <c r="O90" i="1" s="1"/>
  <c r="N90" i="1"/>
  <c r="I90" i="1" s="1"/>
  <c r="M90" i="1"/>
  <c r="L90" i="1"/>
  <c r="G90" i="1" s="1"/>
  <c r="K90" i="1"/>
  <c r="J90" i="1"/>
  <c r="H90" i="1"/>
  <c r="F90" i="1"/>
  <c r="D90" i="1"/>
  <c r="C90" i="1"/>
  <c r="B90" i="1"/>
  <c r="A90" i="1"/>
  <c r="AY89" i="1"/>
  <c r="AT89" i="1"/>
  <c r="AO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 s="1"/>
  <c r="S89" i="1"/>
  <c r="R89" i="1"/>
  <c r="Q89" i="1"/>
  <c r="P89" i="1"/>
  <c r="O89" i="1"/>
  <c r="N89" i="1"/>
  <c r="M89" i="1"/>
  <c r="H89" i="1" s="1"/>
  <c r="L89" i="1"/>
  <c r="K89" i="1"/>
  <c r="J89" i="1" s="1"/>
  <c r="I89" i="1"/>
  <c r="G89" i="1"/>
  <c r="D89" i="1"/>
  <c r="C89" i="1"/>
  <c r="B89" i="1"/>
  <c r="A89" i="1"/>
  <c r="AY88" i="1"/>
  <c r="AT88" i="1"/>
  <c r="AO88" i="1"/>
  <c r="AJ88" i="1"/>
  <c r="AE88" i="1" s="1"/>
  <c r="AI88" i="1"/>
  <c r="AH88" i="1"/>
  <c r="AG88" i="1"/>
  <c r="AF88" i="1"/>
  <c r="AD88" i="1"/>
  <c r="AC88" i="1"/>
  <c r="AB88" i="1"/>
  <c r="AA88" i="1"/>
  <c r="Z88" i="1"/>
  <c r="Y88" i="1" s="1"/>
  <c r="X88" i="1"/>
  <c r="W88" i="1"/>
  <c r="V88" i="1"/>
  <c r="U88" i="1"/>
  <c r="T88" i="1"/>
  <c r="S88" i="1"/>
  <c r="R88" i="1"/>
  <c r="Q88" i="1"/>
  <c r="P88" i="1"/>
  <c r="O88" i="1" s="1"/>
  <c r="N88" i="1"/>
  <c r="I88" i="1" s="1"/>
  <c r="M88" i="1"/>
  <c r="L88" i="1"/>
  <c r="G88" i="1" s="1"/>
  <c r="K88" i="1"/>
  <c r="J88" i="1"/>
  <c r="E88" i="1" s="1"/>
  <c r="H88" i="1"/>
  <c r="F88" i="1"/>
  <c r="D88" i="1"/>
  <c r="C88" i="1"/>
  <c r="B88" i="1"/>
  <c r="A88" i="1"/>
  <c r="AY87" i="1"/>
  <c r="AT87" i="1"/>
  <c r="AO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 s="1"/>
  <c r="S87" i="1"/>
  <c r="R87" i="1"/>
  <c r="Q87" i="1"/>
  <c r="P87" i="1"/>
  <c r="O87" i="1"/>
  <c r="N87" i="1"/>
  <c r="M87" i="1"/>
  <c r="H87" i="1" s="1"/>
  <c r="L87" i="1"/>
  <c r="K87" i="1"/>
  <c r="J87" i="1" s="1"/>
  <c r="E87" i="1" s="1"/>
  <c r="I87" i="1"/>
  <c r="G87" i="1"/>
  <c r="D87" i="1"/>
  <c r="C87" i="1"/>
  <c r="B87" i="1"/>
  <c r="A87" i="1"/>
  <c r="AY86" i="1"/>
  <c r="AT86" i="1"/>
  <c r="AO86" i="1"/>
  <c r="AJ86" i="1"/>
  <c r="AE86" i="1" s="1"/>
  <c r="AE84" i="1" s="1"/>
  <c r="AI86" i="1"/>
  <c r="AH86" i="1"/>
  <c r="AG86" i="1"/>
  <c r="AF86" i="1"/>
  <c r="AD86" i="1"/>
  <c r="AC86" i="1"/>
  <c r="AB86" i="1"/>
  <c r="AA86" i="1"/>
  <c r="Z86" i="1"/>
  <c r="Y86" i="1" s="1"/>
  <c r="Y84" i="1" s="1"/>
  <c r="X86" i="1"/>
  <c r="W86" i="1"/>
  <c r="V86" i="1"/>
  <c r="U86" i="1"/>
  <c r="T86" i="1"/>
  <c r="S86" i="1"/>
  <c r="R86" i="1"/>
  <c r="Q86" i="1"/>
  <c r="P86" i="1"/>
  <c r="O86" i="1" s="1"/>
  <c r="O84" i="1" s="1"/>
  <c r="N86" i="1"/>
  <c r="I86" i="1" s="1"/>
  <c r="I84" i="1" s="1"/>
  <c r="M86" i="1"/>
  <c r="L86" i="1"/>
  <c r="G86" i="1" s="1"/>
  <c r="G84" i="1" s="1"/>
  <c r="K86" i="1"/>
  <c r="J86" i="1"/>
  <c r="H86" i="1"/>
  <c r="F86" i="1"/>
  <c r="D86" i="1"/>
  <c r="C86" i="1"/>
  <c r="B86" i="1"/>
  <c r="A86" i="1"/>
  <c r="AY85" i="1"/>
  <c r="AT85" i="1"/>
  <c r="AO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 s="1"/>
  <c r="T84" i="1" s="1"/>
  <c r="S85" i="1"/>
  <c r="R85" i="1"/>
  <c r="Q85" i="1"/>
  <c r="P85" i="1"/>
  <c r="O85" i="1"/>
  <c r="N85" i="1"/>
  <c r="M85" i="1"/>
  <c r="H85" i="1" s="1"/>
  <c r="H84" i="1" s="1"/>
  <c r="L85" i="1"/>
  <c r="K85" i="1"/>
  <c r="J85" i="1" s="1"/>
  <c r="I85" i="1"/>
  <c r="G85" i="1"/>
  <c r="D85" i="1"/>
  <c r="C85" i="1"/>
  <c r="B85" i="1"/>
  <c r="A85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D84" i="1"/>
  <c r="AC84" i="1"/>
  <c r="AB84" i="1"/>
  <c r="AA84" i="1"/>
  <c r="Z84" i="1"/>
  <c r="X84" i="1"/>
  <c r="W84" i="1"/>
  <c r="V84" i="1"/>
  <c r="U84" i="1"/>
  <c r="S84" i="1"/>
  <c r="R84" i="1"/>
  <c r="Q84" i="1"/>
  <c r="P84" i="1"/>
  <c r="N84" i="1"/>
  <c r="M84" i="1"/>
  <c r="L84" i="1"/>
  <c r="K84" i="1"/>
  <c r="D84" i="1"/>
  <c r="C84" i="1"/>
  <c r="B84" i="1"/>
  <c r="A84" i="1"/>
  <c r="C83" i="1"/>
  <c r="B83" i="1"/>
  <c r="A83" i="1"/>
  <c r="AY82" i="1"/>
  <c r="AT82" i="1"/>
  <c r="AO82" i="1"/>
  <c r="AJ82" i="1"/>
  <c r="AE82" i="1" s="1"/>
  <c r="AE79" i="1" s="1"/>
  <c r="AI82" i="1"/>
  <c r="AH82" i="1"/>
  <c r="AG82" i="1"/>
  <c r="AF82" i="1"/>
  <c r="AD82" i="1"/>
  <c r="AC82" i="1"/>
  <c r="AB82" i="1"/>
  <c r="AA82" i="1"/>
  <c r="Z82" i="1"/>
  <c r="Y82" i="1" s="1"/>
  <c r="Y79" i="1" s="1"/>
  <c r="X82" i="1"/>
  <c r="W82" i="1"/>
  <c r="V82" i="1"/>
  <c r="U82" i="1"/>
  <c r="T82" i="1"/>
  <c r="S82" i="1"/>
  <c r="R82" i="1"/>
  <c r="Q82" i="1"/>
  <c r="P82" i="1"/>
  <c r="O82" i="1" s="1"/>
  <c r="O79" i="1" s="1"/>
  <c r="N82" i="1"/>
  <c r="I82" i="1" s="1"/>
  <c r="I79" i="1" s="1"/>
  <c r="M82" i="1"/>
  <c r="L82" i="1"/>
  <c r="G82" i="1" s="1"/>
  <c r="G79" i="1" s="1"/>
  <c r="K82" i="1"/>
  <c r="J82" i="1"/>
  <c r="E82" i="1" s="1"/>
  <c r="H82" i="1"/>
  <c r="F82" i="1"/>
  <c r="D82" i="1"/>
  <c r="C82" i="1"/>
  <c r="B82" i="1"/>
  <c r="A82" i="1"/>
  <c r="AY81" i="1"/>
  <c r="AT81" i="1"/>
  <c r="AO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 s="1"/>
  <c r="S81" i="1"/>
  <c r="R81" i="1"/>
  <c r="Q81" i="1"/>
  <c r="P81" i="1"/>
  <c r="O81" i="1"/>
  <c r="N81" i="1"/>
  <c r="M81" i="1"/>
  <c r="H81" i="1" s="1"/>
  <c r="L81" i="1"/>
  <c r="K81" i="1"/>
  <c r="J81" i="1" s="1"/>
  <c r="E81" i="1" s="1"/>
  <c r="I81" i="1"/>
  <c r="G81" i="1"/>
  <c r="D81" i="1"/>
  <c r="C81" i="1"/>
  <c r="B81" i="1"/>
  <c r="A81" i="1"/>
  <c r="AY80" i="1"/>
  <c r="AT80" i="1"/>
  <c r="AO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 s="1"/>
  <c r="T79" i="1" s="1"/>
  <c r="S80" i="1"/>
  <c r="R80" i="1"/>
  <c r="Q80" i="1"/>
  <c r="P80" i="1"/>
  <c r="O80" i="1"/>
  <c r="N80" i="1"/>
  <c r="M80" i="1"/>
  <c r="H80" i="1" s="1"/>
  <c r="H79" i="1" s="1"/>
  <c r="L80" i="1"/>
  <c r="K80" i="1"/>
  <c r="J80" i="1" s="1"/>
  <c r="I80" i="1"/>
  <c r="G80" i="1"/>
  <c r="D80" i="1"/>
  <c r="C80" i="1"/>
  <c r="B80" i="1"/>
  <c r="A80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D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D79" i="1"/>
  <c r="C79" i="1"/>
  <c r="B79" i="1"/>
  <c r="A79" i="1"/>
  <c r="AY78" i="1"/>
  <c r="AT78" i="1"/>
  <c r="AO78" i="1"/>
  <c r="AJ78" i="1"/>
  <c r="AI78" i="1"/>
  <c r="AH78" i="1"/>
  <c r="AG78" i="1"/>
  <c r="AF78" i="1"/>
  <c r="AE78" i="1"/>
  <c r="AD78" i="1"/>
  <c r="AC78" i="1"/>
  <c r="AB78" i="1"/>
  <c r="AA78" i="1"/>
  <c r="Z78" i="1"/>
  <c r="Y78" i="1" s="1"/>
  <c r="X78" i="1"/>
  <c r="W78" i="1"/>
  <c r="V78" i="1"/>
  <c r="U78" i="1"/>
  <c r="T78" i="1"/>
  <c r="S78" i="1"/>
  <c r="R78" i="1"/>
  <c r="Q78" i="1"/>
  <c r="P78" i="1"/>
  <c r="O78" i="1" s="1"/>
  <c r="E78" i="1" s="1"/>
  <c r="N78" i="1"/>
  <c r="M78" i="1"/>
  <c r="L78" i="1"/>
  <c r="K78" i="1"/>
  <c r="J78" i="1"/>
  <c r="I78" i="1"/>
  <c r="H78" i="1"/>
  <c r="G78" i="1"/>
  <c r="F78" i="1"/>
  <c r="D78" i="1"/>
  <c r="C78" i="1"/>
  <c r="B78" i="1"/>
  <c r="A78" i="1"/>
  <c r="AY77" i="1"/>
  <c r="AT77" i="1"/>
  <c r="AO77" i="1"/>
  <c r="AJ77" i="1"/>
  <c r="AI77" i="1"/>
  <c r="AH77" i="1"/>
  <c r="AG77" i="1"/>
  <c r="AF77" i="1"/>
  <c r="AE77" i="1"/>
  <c r="AD77" i="1"/>
  <c r="AC77" i="1"/>
  <c r="AB77" i="1"/>
  <c r="AA77" i="1"/>
  <c r="Z77" i="1"/>
  <c r="Y77" i="1" s="1"/>
  <c r="Y75" i="1" s="1"/>
  <c r="Y73" i="1" s="1"/>
  <c r="X77" i="1"/>
  <c r="W77" i="1"/>
  <c r="V77" i="1"/>
  <c r="U77" i="1"/>
  <c r="T77" i="1"/>
  <c r="S77" i="1"/>
  <c r="R77" i="1"/>
  <c r="Q77" i="1"/>
  <c r="P77" i="1"/>
  <c r="O77" i="1" s="1"/>
  <c r="O75" i="1" s="1"/>
  <c r="O73" i="1" s="1"/>
  <c r="N77" i="1"/>
  <c r="I77" i="1" s="1"/>
  <c r="I75" i="1" s="1"/>
  <c r="I73" i="1" s="1"/>
  <c r="M77" i="1"/>
  <c r="L77" i="1"/>
  <c r="G77" i="1" s="1"/>
  <c r="G75" i="1" s="1"/>
  <c r="G73" i="1" s="1"/>
  <c r="K77" i="1"/>
  <c r="J77" i="1"/>
  <c r="E77" i="1" s="1"/>
  <c r="H77" i="1"/>
  <c r="F77" i="1"/>
  <c r="D77" i="1"/>
  <c r="C77" i="1"/>
  <c r="B77" i="1"/>
  <c r="A77" i="1"/>
  <c r="AY76" i="1"/>
  <c r="AT76" i="1"/>
  <c r="AO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 s="1"/>
  <c r="T75" i="1" s="1"/>
  <c r="T73" i="1" s="1"/>
  <c r="S76" i="1"/>
  <c r="R76" i="1"/>
  <c r="Q76" i="1"/>
  <c r="P76" i="1"/>
  <c r="O76" i="1"/>
  <c r="N76" i="1"/>
  <c r="M76" i="1"/>
  <c r="H76" i="1" s="1"/>
  <c r="H75" i="1" s="1"/>
  <c r="H73" i="1" s="1"/>
  <c r="L76" i="1"/>
  <c r="K76" i="1"/>
  <c r="J76" i="1" s="1"/>
  <c r="I76" i="1"/>
  <c r="G76" i="1"/>
  <c r="D76" i="1"/>
  <c r="C76" i="1"/>
  <c r="B76" i="1"/>
  <c r="A76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X75" i="1"/>
  <c r="W75" i="1"/>
  <c r="V75" i="1"/>
  <c r="U75" i="1"/>
  <c r="S75" i="1"/>
  <c r="R75" i="1"/>
  <c r="Q75" i="1"/>
  <c r="P75" i="1"/>
  <c r="N75" i="1"/>
  <c r="M75" i="1"/>
  <c r="L75" i="1"/>
  <c r="K75" i="1"/>
  <c r="D75" i="1"/>
  <c r="C75" i="1"/>
  <c r="B75" i="1"/>
  <c r="A75" i="1"/>
  <c r="C74" i="1"/>
  <c r="B74" i="1"/>
  <c r="A74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X73" i="1"/>
  <c r="W73" i="1"/>
  <c r="V73" i="1"/>
  <c r="U73" i="1"/>
  <c r="S73" i="1"/>
  <c r="R73" i="1"/>
  <c r="Q73" i="1"/>
  <c r="P73" i="1"/>
  <c r="N73" i="1"/>
  <c r="M73" i="1"/>
  <c r="L73" i="1"/>
  <c r="K73" i="1"/>
  <c r="D73" i="1"/>
  <c r="C73" i="1"/>
  <c r="B73" i="1"/>
  <c r="A73" i="1"/>
  <c r="AY72" i="1"/>
  <c r="AT72" i="1"/>
  <c r="AO72" i="1"/>
  <c r="AJ72" i="1"/>
  <c r="AI72" i="1"/>
  <c r="AH72" i="1"/>
  <c r="AG72" i="1"/>
  <c r="AF72" i="1"/>
  <c r="AE72" i="1"/>
  <c r="AD72" i="1"/>
  <c r="AC72" i="1"/>
  <c r="AB72" i="1"/>
  <c r="AA72" i="1"/>
  <c r="Z72" i="1"/>
  <c r="Y72" i="1" s="1"/>
  <c r="Y71" i="1" s="1"/>
  <c r="Y69" i="1" s="1"/>
  <c r="X72" i="1"/>
  <c r="W72" i="1"/>
  <c r="V72" i="1"/>
  <c r="U72" i="1"/>
  <c r="T72" i="1"/>
  <c r="S72" i="1"/>
  <c r="R72" i="1"/>
  <c r="Q72" i="1"/>
  <c r="P72" i="1"/>
  <c r="O72" i="1" s="1"/>
  <c r="N72" i="1"/>
  <c r="M72" i="1"/>
  <c r="L72" i="1"/>
  <c r="K72" i="1"/>
  <c r="J72" i="1"/>
  <c r="I72" i="1"/>
  <c r="H72" i="1"/>
  <c r="G72" i="1"/>
  <c r="F72" i="1"/>
  <c r="D72" i="1"/>
  <c r="C72" i="1"/>
  <c r="B72" i="1"/>
  <c r="A72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X71" i="1"/>
  <c r="W71" i="1"/>
  <c r="V71" i="1"/>
  <c r="U71" i="1"/>
  <c r="T71" i="1"/>
  <c r="S71" i="1"/>
  <c r="R71" i="1"/>
  <c r="Q71" i="1"/>
  <c r="P71" i="1"/>
  <c r="N71" i="1"/>
  <c r="M71" i="1"/>
  <c r="L71" i="1"/>
  <c r="K71" i="1"/>
  <c r="J71" i="1"/>
  <c r="I71" i="1"/>
  <c r="H71" i="1"/>
  <c r="G71" i="1"/>
  <c r="F71" i="1"/>
  <c r="D71" i="1"/>
  <c r="C71" i="1"/>
  <c r="B71" i="1"/>
  <c r="A71" i="1"/>
  <c r="AY70" i="1"/>
  <c r="AT70" i="1"/>
  <c r="AO70" i="1"/>
  <c r="AJ70" i="1"/>
  <c r="AI70" i="1"/>
  <c r="AH70" i="1"/>
  <c r="AG70" i="1"/>
  <c r="AF70" i="1"/>
  <c r="AE70" i="1"/>
  <c r="Y70" i="1"/>
  <c r="T70" i="1"/>
  <c r="O70" i="1"/>
  <c r="J70" i="1"/>
  <c r="I70" i="1"/>
  <c r="H70" i="1"/>
  <c r="G70" i="1"/>
  <c r="F70" i="1"/>
  <c r="C70" i="1"/>
  <c r="B70" i="1"/>
  <c r="A70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X69" i="1"/>
  <c r="W69" i="1"/>
  <c r="V69" i="1"/>
  <c r="U69" i="1"/>
  <c r="T69" i="1"/>
  <c r="S69" i="1"/>
  <c r="R69" i="1"/>
  <c r="Q69" i="1"/>
  <c r="P69" i="1"/>
  <c r="N69" i="1"/>
  <c r="M69" i="1"/>
  <c r="L69" i="1"/>
  <c r="K69" i="1"/>
  <c r="J69" i="1"/>
  <c r="I69" i="1"/>
  <c r="H69" i="1"/>
  <c r="G69" i="1"/>
  <c r="F69" i="1"/>
  <c r="D69" i="1"/>
  <c r="C69" i="1"/>
  <c r="B69" i="1"/>
  <c r="A69" i="1"/>
  <c r="C68" i="1"/>
  <c r="B68" i="1"/>
  <c r="A68" i="1"/>
  <c r="C67" i="1"/>
  <c r="B67" i="1"/>
  <c r="A67" i="1"/>
  <c r="C66" i="1"/>
  <c r="B66" i="1"/>
  <c r="A66" i="1"/>
  <c r="AY65" i="1"/>
  <c r="AT65" i="1"/>
  <c r="AO65" i="1"/>
  <c r="AJ65" i="1"/>
  <c r="AI65" i="1"/>
  <c r="AH65" i="1"/>
  <c r="AG65" i="1"/>
  <c r="AF65" i="1"/>
  <c r="AE65" i="1"/>
  <c r="AD65" i="1"/>
  <c r="AC65" i="1"/>
  <c r="AB65" i="1"/>
  <c r="AA65" i="1"/>
  <c r="Z65" i="1"/>
  <c r="Y65" i="1" s="1"/>
  <c r="Y63" i="1" s="1"/>
  <c r="X65" i="1"/>
  <c r="W65" i="1"/>
  <c r="V65" i="1"/>
  <c r="U65" i="1"/>
  <c r="T65" i="1"/>
  <c r="S65" i="1"/>
  <c r="R65" i="1"/>
  <c r="Q65" i="1"/>
  <c r="P65" i="1"/>
  <c r="O65" i="1" s="1"/>
  <c r="N65" i="1"/>
  <c r="M65" i="1"/>
  <c r="L65" i="1"/>
  <c r="K65" i="1"/>
  <c r="J65" i="1"/>
  <c r="I65" i="1"/>
  <c r="H65" i="1"/>
  <c r="G65" i="1"/>
  <c r="F65" i="1"/>
  <c r="D65" i="1"/>
  <c r="C65" i="1"/>
  <c r="B65" i="1"/>
  <c r="A65" i="1"/>
  <c r="AY64" i="1"/>
  <c r="AT64" i="1"/>
  <c r="AO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 s="1"/>
  <c r="T63" i="1" s="1"/>
  <c r="S64" i="1"/>
  <c r="R64" i="1"/>
  <c r="Q64" i="1"/>
  <c r="P64" i="1"/>
  <c r="O64" i="1"/>
  <c r="N64" i="1"/>
  <c r="M64" i="1"/>
  <c r="H64" i="1" s="1"/>
  <c r="H63" i="1" s="1"/>
  <c r="L64" i="1"/>
  <c r="K64" i="1"/>
  <c r="J64" i="1" s="1"/>
  <c r="I64" i="1"/>
  <c r="G64" i="1"/>
  <c r="D64" i="1"/>
  <c r="C64" i="1"/>
  <c r="B64" i="1"/>
  <c r="A64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X63" i="1"/>
  <c r="W63" i="1"/>
  <c r="V63" i="1"/>
  <c r="U63" i="1"/>
  <c r="S63" i="1"/>
  <c r="R63" i="1"/>
  <c r="Q63" i="1"/>
  <c r="P63" i="1"/>
  <c r="N63" i="1"/>
  <c r="M63" i="1"/>
  <c r="L63" i="1"/>
  <c r="K63" i="1"/>
  <c r="I63" i="1"/>
  <c r="G63" i="1"/>
  <c r="D63" i="1"/>
  <c r="C63" i="1"/>
  <c r="B63" i="1"/>
  <c r="A63" i="1"/>
  <c r="C62" i="1"/>
  <c r="B62" i="1"/>
  <c r="A62" i="1"/>
  <c r="C61" i="1"/>
  <c r="B61" i="1"/>
  <c r="A61" i="1"/>
  <c r="C60" i="1"/>
  <c r="B60" i="1"/>
  <c r="A60" i="1"/>
  <c r="AY59" i="1"/>
  <c r="AT59" i="1"/>
  <c r="AO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 s="1"/>
  <c r="T57" i="1" s="1"/>
  <c r="S59" i="1"/>
  <c r="R59" i="1"/>
  <c r="Q59" i="1"/>
  <c r="P59" i="1"/>
  <c r="O59" i="1"/>
  <c r="N59" i="1"/>
  <c r="M59" i="1"/>
  <c r="H59" i="1" s="1"/>
  <c r="H57" i="1" s="1"/>
  <c r="L59" i="1"/>
  <c r="K59" i="1"/>
  <c r="J59" i="1" s="1"/>
  <c r="I59" i="1"/>
  <c r="G59" i="1"/>
  <c r="D59" i="1"/>
  <c r="C59" i="1"/>
  <c r="B59" i="1"/>
  <c r="A59" i="1"/>
  <c r="AY58" i="1"/>
  <c r="AT58" i="1"/>
  <c r="AO58" i="1"/>
  <c r="AJ58" i="1"/>
  <c r="AI58" i="1"/>
  <c r="AH58" i="1"/>
  <c r="AG58" i="1"/>
  <c r="AF58" i="1"/>
  <c r="AE58" i="1"/>
  <c r="AD58" i="1"/>
  <c r="AC58" i="1"/>
  <c r="AB58" i="1"/>
  <c r="AA58" i="1"/>
  <c r="Z58" i="1"/>
  <c r="Y58" i="1" s="1"/>
  <c r="Y57" i="1" s="1"/>
  <c r="X58" i="1"/>
  <c r="W58" i="1"/>
  <c r="V58" i="1"/>
  <c r="U58" i="1"/>
  <c r="T58" i="1"/>
  <c r="S58" i="1"/>
  <c r="R58" i="1"/>
  <c r="Q58" i="1"/>
  <c r="P58" i="1"/>
  <c r="O58" i="1" s="1"/>
  <c r="O57" i="1" s="1"/>
  <c r="N58" i="1"/>
  <c r="I58" i="1" s="1"/>
  <c r="I57" i="1" s="1"/>
  <c r="M58" i="1"/>
  <c r="L58" i="1"/>
  <c r="G58" i="1" s="1"/>
  <c r="G57" i="1" s="1"/>
  <c r="K58" i="1"/>
  <c r="J58" i="1"/>
  <c r="E58" i="1" s="1"/>
  <c r="H58" i="1"/>
  <c r="F58" i="1"/>
  <c r="D58" i="1"/>
  <c r="C58" i="1"/>
  <c r="B58" i="1"/>
  <c r="A58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X57" i="1"/>
  <c r="W57" i="1"/>
  <c r="V57" i="1"/>
  <c r="U57" i="1"/>
  <c r="S57" i="1"/>
  <c r="R57" i="1"/>
  <c r="Q57" i="1"/>
  <c r="P57" i="1"/>
  <c r="N57" i="1"/>
  <c r="M57" i="1"/>
  <c r="L57" i="1"/>
  <c r="K57" i="1"/>
  <c r="D57" i="1"/>
  <c r="C57" i="1"/>
  <c r="B57" i="1"/>
  <c r="A57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N56" i="1"/>
  <c r="M56" i="1"/>
  <c r="L56" i="1"/>
  <c r="K56" i="1"/>
  <c r="I56" i="1"/>
  <c r="H56" i="1"/>
  <c r="G56" i="1"/>
  <c r="D56" i="1"/>
  <c r="C56" i="1"/>
  <c r="B56" i="1"/>
  <c r="A56" i="1"/>
  <c r="C55" i="1"/>
  <c r="B55" i="1"/>
  <c r="A55" i="1"/>
  <c r="C54" i="1"/>
  <c r="B54" i="1"/>
  <c r="A54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AY52" i="1"/>
  <c r="AT52" i="1"/>
  <c r="AO52" i="1"/>
  <c r="AJ52" i="1"/>
  <c r="AI52" i="1"/>
  <c r="AH52" i="1"/>
  <c r="AG52" i="1"/>
  <c r="AF52" i="1"/>
  <c r="AE52" i="1"/>
  <c r="AD52" i="1"/>
  <c r="AC52" i="1"/>
  <c r="AB52" i="1"/>
  <c r="AA52" i="1"/>
  <c r="Z52" i="1"/>
  <c r="Y52" i="1" s="1"/>
  <c r="Y50" i="1" s="1"/>
  <c r="Y48" i="1" s="1"/>
  <c r="Y47" i="1" s="1"/>
  <c r="Y24" i="1" s="1"/>
  <c r="Y22" i="1" s="1"/>
  <c r="X52" i="1"/>
  <c r="W52" i="1"/>
  <c r="V52" i="1"/>
  <c r="U52" i="1"/>
  <c r="T52" i="1"/>
  <c r="S52" i="1"/>
  <c r="R52" i="1"/>
  <c r="Q52" i="1"/>
  <c r="P52" i="1"/>
  <c r="O52" i="1" s="1"/>
  <c r="O50" i="1" s="1"/>
  <c r="O48" i="1" s="1"/>
  <c r="N52" i="1"/>
  <c r="I52" i="1" s="1"/>
  <c r="I50" i="1" s="1"/>
  <c r="I48" i="1" s="1"/>
  <c r="I47" i="1" s="1"/>
  <c r="I24" i="1" s="1"/>
  <c r="I22" i="1" s="1"/>
  <c r="M52" i="1"/>
  <c r="L52" i="1"/>
  <c r="G52" i="1" s="1"/>
  <c r="G50" i="1" s="1"/>
  <c r="G48" i="1" s="1"/>
  <c r="G47" i="1" s="1"/>
  <c r="G24" i="1" s="1"/>
  <c r="G22" i="1" s="1"/>
  <c r="K52" i="1"/>
  <c r="J52" i="1"/>
  <c r="E52" i="1" s="1"/>
  <c r="H52" i="1"/>
  <c r="F52" i="1"/>
  <c r="D52" i="1"/>
  <c r="C52" i="1"/>
  <c r="B52" i="1"/>
  <c r="A52" i="1"/>
  <c r="AY51" i="1"/>
  <c r="AT51" i="1"/>
  <c r="AO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 s="1"/>
  <c r="T50" i="1" s="1"/>
  <c r="T48" i="1" s="1"/>
  <c r="T47" i="1" s="1"/>
  <c r="T24" i="1" s="1"/>
  <c r="T22" i="1" s="1"/>
  <c r="S51" i="1"/>
  <c r="R51" i="1"/>
  <c r="Q51" i="1"/>
  <c r="P51" i="1"/>
  <c r="O51" i="1"/>
  <c r="N51" i="1"/>
  <c r="M51" i="1"/>
  <c r="H51" i="1" s="1"/>
  <c r="H50" i="1" s="1"/>
  <c r="H48" i="1" s="1"/>
  <c r="H47" i="1" s="1"/>
  <c r="H24" i="1" s="1"/>
  <c r="H22" i="1" s="1"/>
  <c r="L51" i="1"/>
  <c r="K51" i="1"/>
  <c r="J51" i="1" s="1"/>
  <c r="I51" i="1"/>
  <c r="G51" i="1"/>
  <c r="D51" i="1"/>
  <c r="C51" i="1"/>
  <c r="B51" i="1"/>
  <c r="A51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X50" i="1"/>
  <c r="W50" i="1"/>
  <c r="V50" i="1"/>
  <c r="U50" i="1"/>
  <c r="S50" i="1"/>
  <c r="R50" i="1"/>
  <c r="Q50" i="1"/>
  <c r="P50" i="1"/>
  <c r="N50" i="1"/>
  <c r="M50" i="1"/>
  <c r="L50" i="1"/>
  <c r="K50" i="1"/>
  <c r="D50" i="1"/>
  <c r="C50" i="1"/>
  <c r="B50" i="1"/>
  <c r="A50" i="1"/>
  <c r="AY49" i="1"/>
  <c r="AT49" i="1"/>
  <c r="AO49" i="1"/>
  <c r="AJ49" i="1"/>
  <c r="AI49" i="1"/>
  <c r="AH49" i="1"/>
  <c r="AG49" i="1"/>
  <c r="AF49" i="1"/>
  <c r="AE49" i="1"/>
  <c r="Y49" i="1"/>
  <c r="T49" i="1"/>
  <c r="O49" i="1"/>
  <c r="J49" i="1"/>
  <c r="I49" i="1"/>
  <c r="H49" i="1"/>
  <c r="G49" i="1"/>
  <c r="F49" i="1"/>
  <c r="E49" i="1"/>
  <c r="C49" i="1"/>
  <c r="B49" i="1"/>
  <c r="A49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X48" i="1"/>
  <c r="W48" i="1"/>
  <c r="V48" i="1"/>
  <c r="U48" i="1"/>
  <c r="S48" i="1"/>
  <c r="R48" i="1"/>
  <c r="Q48" i="1"/>
  <c r="P48" i="1"/>
  <c r="N48" i="1"/>
  <c r="M48" i="1"/>
  <c r="L48" i="1"/>
  <c r="K48" i="1"/>
  <c r="D48" i="1"/>
  <c r="C48" i="1"/>
  <c r="B48" i="1"/>
  <c r="A48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X47" i="1"/>
  <c r="W47" i="1"/>
  <c r="V47" i="1"/>
  <c r="U47" i="1"/>
  <c r="S47" i="1"/>
  <c r="R47" i="1"/>
  <c r="Q47" i="1"/>
  <c r="P47" i="1"/>
  <c r="N47" i="1"/>
  <c r="M47" i="1"/>
  <c r="L47" i="1"/>
  <c r="K47" i="1"/>
  <c r="D47" i="1"/>
  <c r="C47" i="1"/>
  <c r="B47" i="1"/>
  <c r="A47" i="1"/>
  <c r="C46" i="1"/>
  <c r="B46" i="1"/>
  <c r="A46" i="1"/>
  <c r="C45" i="1"/>
  <c r="B45" i="1"/>
  <c r="A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C36" i="1"/>
  <c r="B36" i="1"/>
  <c r="A36" i="1"/>
  <c r="C35" i="1"/>
  <c r="B35" i="1"/>
  <c r="A35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C33" i="1"/>
  <c r="B33" i="1"/>
  <c r="A33" i="1"/>
  <c r="C32" i="1"/>
  <c r="B32" i="1"/>
  <c r="A32" i="1"/>
  <c r="C31" i="1"/>
  <c r="B31" i="1"/>
  <c r="A31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I28" i="1"/>
  <c r="H28" i="1"/>
  <c r="G28" i="1"/>
  <c r="D28" i="1"/>
  <c r="C28" i="1"/>
  <c r="B28" i="1"/>
  <c r="A28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I26" i="1"/>
  <c r="H26" i="1"/>
  <c r="G26" i="1"/>
  <c r="D26" i="1"/>
  <c r="C26" i="1"/>
  <c r="B26" i="1"/>
  <c r="A26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I25" i="1"/>
  <c r="H25" i="1"/>
  <c r="G25" i="1"/>
  <c r="D25" i="1"/>
  <c r="C25" i="1"/>
  <c r="B25" i="1"/>
  <c r="A25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X24" i="1"/>
  <c r="W24" i="1"/>
  <c r="V24" i="1"/>
  <c r="U24" i="1"/>
  <c r="S24" i="1"/>
  <c r="R24" i="1"/>
  <c r="Q24" i="1"/>
  <c r="P24" i="1"/>
  <c r="N24" i="1"/>
  <c r="M24" i="1"/>
  <c r="L24" i="1"/>
  <c r="K24" i="1"/>
  <c r="D24" i="1"/>
  <c r="C24" i="1"/>
  <c r="B24" i="1"/>
  <c r="A24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X22" i="1"/>
  <c r="W22" i="1"/>
  <c r="V22" i="1"/>
  <c r="U22" i="1"/>
  <c r="S22" i="1"/>
  <c r="R22" i="1"/>
  <c r="Q22" i="1"/>
  <c r="P22" i="1"/>
  <c r="N22" i="1"/>
  <c r="M22" i="1"/>
  <c r="L22" i="1"/>
  <c r="K22" i="1"/>
  <c r="D22" i="1"/>
  <c r="C22" i="1"/>
  <c r="B22" i="1"/>
  <c r="A22" i="1"/>
  <c r="E51" i="1" l="1"/>
  <c r="E50" i="1" s="1"/>
  <c r="E48" i="1" s="1"/>
  <c r="J50" i="1"/>
  <c r="J48" i="1" s="1"/>
  <c r="J57" i="1"/>
  <c r="E59" i="1"/>
  <c r="E57" i="1" s="1"/>
  <c r="E56" i="1" s="1"/>
  <c r="E65" i="1"/>
  <c r="O63" i="1"/>
  <c r="O56" i="1" s="1"/>
  <c r="O47" i="1" s="1"/>
  <c r="O24" i="1" s="1"/>
  <c r="O22" i="1" s="1"/>
  <c r="E80" i="1"/>
  <c r="E79" i="1" s="1"/>
  <c r="E26" i="1" s="1"/>
  <c r="J79" i="1"/>
  <c r="J26" i="1" s="1"/>
  <c r="F51" i="1"/>
  <c r="F50" i="1" s="1"/>
  <c r="F48" i="1" s="1"/>
  <c r="E64" i="1"/>
  <c r="E63" i="1" s="1"/>
  <c r="J63" i="1"/>
  <c r="O71" i="1"/>
  <c r="O69" i="1" s="1"/>
  <c r="E72" i="1"/>
  <c r="E71" i="1" s="1"/>
  <c r="E69" i="1" s="1"/>
  <c r="E76" i="1"/>
  <c r="E75" i="1" s="1"/>
  <c r="E73" i="1" s="1"/>
  <c r="E25" i="1" s="1"/>
  <c r="J75" i="1"/>
  <c r="J73" i="1" s="1"/>
  <c r="J25" i="1" s="1"/>
  <c r="E85" i="1"/>
  <c r="J84" i="1"/>
  <c r="J28" i="1" s="1"/>
  <c r="E86" i="1"/>
  <c r="E89" i="1"/>
  <c r="E90" i="1"/>
  <c r="F64" i="1"/>
  <c r="F63" i="1" s="1"/>
  <c r="F81" i="1"/>
  <c r="F85" i="1"/>
  <c r="F87" i="1"/>
  <c r="F89" i="1"/>
  <c r="F59" i="1"/>
  <c r="F57" i="1" s="1"/>
  <c r="F76" i="1"/>
  <c r="F75" i="1" s="1"/>
  <c r="F73" i="1" s="1"/>
  <c r="F25" i="1" s="1"/>
  <c r="F80" i="1"/>
  <c r="F79" i="1" s="1"/>
  <c r="F26" i="1" s="1"/>
  <c r="F56" i="1" l="1"/>
  <c r="E84" i="1"/>
  <c r="E28" i="1" s="1"/>
  <c r="F84" i="1"/>
  <c r="F28" i="1" s="1"/>
  <c r="F47" i="1"/>
  <c r="F24" i="1" s="1"/>
  <c r="F22" i="1" s="1"/>
  <c r="J56" i="1"/>
  <c r="J47" i="1" s="1"/>
  <c r="J24" i="1" s="1"/>
  <c r="J22" i="1" s="1"/>
  <c r="E47" i="1"/>
  <c r="E24" i="1" s="1"/>
  <c r="E22" i="1" s="1"/>
</calcChain>
</file>

<file path=xl/sharedStrings.xml><?xml version="1.0" encoding="utf-8"?>
<sst xmlns="http://schemas.openxmlformats.org/spreadsheetml/2006/main" count="131" uniqueCount="77">
  <si>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</si>
  <si>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</si>
  <si>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</si>
  <si>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(кванртальный)</t>
  </si>
  <si>
    <t xml:space="preserve"> за II квартал 2018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</si>
  <si>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</si>
  <si>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</si>
  <si>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2018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</si>
  <si>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6-252 от 27.10.2017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</si>
  <si>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</si>
  <si>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</si>
  <si>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</si>
  <si>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</si>
  <si>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2018, млн. рублей (с НДС)</t>
  </si>
  <si>
    <t>Освоение капитальных вложений года 2018,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</si>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</sst>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dd\-mmm\-yy"/>
    <numFmt numFmtId="166" formatCode="_-* #,##0\ &quot;руб&quot;_-;\-* #,##0\ &quot;руб&quot;_-;_-* &quot;-&quot;\ &quot;руб&quot;_-;_-@_-"/>
    <numFmt numFmtId="167" formatCode="mmmm\ d\,\ yyyy"/>
    <numFmt numFmtId="168" formatCode="&quot;?.&quot;#,##0_);[Red]\(&quot;?.&quot;#,##0\)"/>
    <numFmt numFmtId="169" formatCode="&quot;?.&quot;#,##0.00_);[Red]\(&quot;?.&quot;#,##0.00\)"/>
    <numFmt numFmtId="170" formatCode="_-* #,##0\ _F_-;\-* #,##0\ _F_-;_-* &quot;-&quot;\ _F_-;_-@_-"/>
    <numFmt numFmtId="171" formatCode="_-* #,##0.00\ _F_-;\-* #,##0.00\ _F_-;_-* &quot;-&quot;??\ _F_-;_-@_-"/>
    <numFmt numFmtId="172" formatCode="&quot;$&quot;#,##0_);[Red]\(&quot;$&quot;#,##0\)"/>
    <numFmt numFmtId="173" formatCode="_-* #,##0.00\ &quot;F&quot;_-;\-* #,##0.00\ &quot;F&quot;_-;_-* &quot;-&quot;??\ &quot;F&quot;_-;_-@_-"/>
    <numFmt numFmtId="174" formatCode="_-* #,##0_-;\-* #,##0_-;_-* &quot;-&quot;_-;_-@_-"/>
    <numFmt numFmtId="175" formatCode="_-* #,##0.00_-;\-* #,##0.00_-;_-* &quot;-&quot;??_-;_-@_-"/>
    <numFmt numFmtId="176" formatCode="_-* #,##0.00\ [$€]_-;\-* #,##0.00\ [$€]_-;_-* &quot;-&quot;??\ [$€]_-;_-@_-"/>
    <numFmt numFmtId="177" formatCode="_(* #,##0_);_(* \(#,##0\);_(* &quot;-&quot;_);_(@_)"/>
    <numFmt numFmtId="178" formatCode="_-* #,##0_р_._-;\-* #,##0_р_._-;_-* &quot;-&quot;_р_._-;_-@_-"/>
    <numFmt numFmtId="179" formatCode="#,##0_ ;[Red]\-#,##0\ "/>
    <numFmt numFmtId="180" formatCode="_(* #,##0_);_(* \(#,##0\);_(* &quot;-&quot;??_);_(@_)"/>
    <numFmt numFmtId="181" formatCode="_-* #,##0.00_р_._-;\-* #,##0.00_р_._-;_-* &quot;-&quot;??_р_.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_);[Red]\(#,##0\)"/>
    <numFmt numFmtId="185" formatCode="#,##0.00_);[Red]\(#,##0.00\)"/>
    <numFmt numFmtId="186" formatCode="#,##0.00;[Red]\-#,##0.00;&quot;-&quot;"/>
    <numFmt numFmtId="187" formatCode="#,##0;[Red]\-#,##0;&quot;-&quot;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General_)"/>
    <numFmt numFmtId="191" formatCode="0.0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1">
    <xf numFmtId="0" fontId="0" fillId="0" borderId="0"/>
    <xf numFmtId="0" fontId="2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8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8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0" fontId="17" fillId="0" borderId="7">
      <protection locked="0"/>
    </xf>
    <xf numFmtId="0" fontId="17" fillId="0" borderId="7">
      <protection locked="0"/>
    </xf>
    <xf numFmtId="0" fontId="18" fillId="0" borderId="7">
      <protection locked="0"/>
    </xf>
    <xf numFmtId="165" fontId="19" fillId="0" borderId="0">
      <protection locked="0"/>
    </xf>
    <xf numFmtId="165" fontId="19" fillId="0" borderId="0">
      <protection locked="0"/>
    </xf>
    <xf numFmtId="165" fontId="20" fillId="0" borderId="0">
      <protection locked="0"/>
    </xf>
    <xf numFmtId="165" fontId="19" fillId="0" borderId="0">
      <protection locked="0"/>
    </xf>
    <xf numFmtId="165" fontId="19" fillId="0" borderId="0">
      <protection locked="0"/>
    </xf>
    <xf numFmtId="165" fontId="20" fillId="0" borderId="0">
      <protection locked="0"/>
    </xf>
    <xf numFmtId="165" fontId="17" fillId="0" borderId="7">
      <protection locked="0"/>
    </xf>
    <xf numFmtId="165" fontId="17" fillId="0" borderId="7">
      <protection locked="0"/>
    </xf>
    <xf numFmtId="165" fontId="18" fillId="0" borderId="7">
      <protection locked="0"/>
    </xf>
    <xf numFmtId="0" fontId="21" fillId="0" borderId="0"/>
    <xf numFmtId="166" fontId="2" fillId="0" borderId="0">
      <alignment horizontal="center"/>
    </xf>
    <xf numFmtId="167" fontId="22" fillId="2" borderId="8">
      <alignment horizontal="center" vertical="center"/>
      <protection locked="0"/>
    </xf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Fill="0" applyBorder="0" applyAlignment="0"/>
    <xf numFmtId="0" fontId="25" fillId="0" borderId="0" applyFill="0" applyBorder="0" applyAlignment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4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6" fontId="2" fillId="0" borderId="0" applyFont="0" applyFill="0" applyBorder="0" applyAlignment="0" applyProtection="0"/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26" fillId="0" borderId="0">
      <protection locked="0"/>
    </xf>
    <xf numFmtId="165" fontId="26" fillId="0" borderId="0">
      <protection locked="0"/>
    </xf>
    <xf numFmtId="165" fontId="27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165" fontId="26" fillId="0" borderId="0">
      <protection locked="0"/>
    </xf>
    <xf numFmtId="165" fontId="26" fillId="0" borderId="0">
      <protection locked="0"/>
    </xf>
    <xf numFmtId="165" fontId="27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9" applyNumberFormat="0" applyAlignment="0" applyProtection="0">
      <alignment horizontal="left" vertical="center"/>
    </xf>
    <xf numFmtId="0" fontId="29" fillId="0" borderId="3">
      <alignment horizontal="lef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3" fillId="0" borderId="0"/>
    <xf numFmtId="177" fontId="32" fillId="3" borderId="10">
      <alignment horizontal="center" vertical="center" wrapText="1"/>
      <protection locked="0"/>
    </xf>
    <xf numFmtId="178" fontId="32" fillId="3" borderId="10">
      <alignment horizontal="center" vertical="center" wrapText="1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>
      <alignment vertical="center"/>
    </xf>
    <xf numFmtId="0" fontId="34" fillId="0" borderId="0">
      <alignment vertical="center"/>
    </xf>
    <xf numFmtId="0" fontId="35" fillId="4" borderId="10">
      <alignment horizontal="left" vertical="center" wrapText="1"/>
    </xf>
    <xf numFmtId="179" fontId="32" fillId="0" borderId="1">
      <alignment horizontal="right" vertical="center" wrapText="1"/>
    </xf>
    <xf numFmtId="0" fontId="36" fillId="5" borderId="0"/>
    <xf numFmtId="180" fontId="16" fillId="6" borderId="1">
      <alignment vertical="center"/>
    </xf>
    <xf numFmtId="181" fontId="2" fillId="0" borderId="0" applyFont="0" applyFill="0" applyBorder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" fillId="0" borderId="0"/>
    <xf numFmtId="0" fontId="37" fillId="0" borderId="0"/>
    <xf numFmtId="0" fontId="14" fillId="0" borderId="0"/>
    <xf numFmtId="184" fontId="23" fillId="0" borderId="0" applyFont="0" applyFill="0" applyBorder="0" applyAlignment="0" applyProtection="0"/>
    <xf numFmtId="185" fontId="23" fillId="0" borderId="0" applyFont="0" applyFill="0" applyBorder="0" applyAlignment="0" applyProtection="0"/>
    <xf numFmtId="184" fontId="23" fillId="0" borderId="0" applyFont="0" applyFill="0" applyBorder="0" applyAlignment="0" applyProtection="0"/>
    <xf numFmtId="185" fontId="23" fillId="0" borderId="0" applyFont="0" applyFill="0" applyBorder="0" applyAlignment="0" applyProtection="0"/>
    <xf numFmtId="0" fontId="38" fillId="0" borderId="0"/>
    <xf numFmtId="0" fontId="38" fillId="0" borderId="0"/>
    <xf numFmtId="0" fontId="39" fillId="0" borderId="0" applyNumberFormat="0">
      <alignment horizontal="left"/>
    </xf>
    <xf numFmtId="0" fontId="16" fillId="5" borderId="11" applyNumberFormat="0" applyFont="0" applyFill="0" applyBorder="0" applyAlignment="0" applyProtection="0"/>
    <xf numFmtId="0" fontId="16" fillId="5" borderId="11" applyNumberFormat="0" applyFont="0" applyFill="0" applyBorder="0" applyAlignment="0" applyProtection="0"/>
    <xf numFmtId="0" fontId="16" fillId="5" borderId="11" applyNumberFormat="0" applyFont="0" applyFill="0" applyBorder="0" applyAlignment="0" applyProtection="0"/>
    <xf numFmtId="0" fontId="38" fillId="0" borderId="0"/>
    <xf numFmtId="0" fontId="38" fillId="0" borderId="0"/>
    <xf numFmtId="180" fontId="40" fillId="6" borderId="1">
      <alignment horizontal="center" vertical="center" wrapText="1"/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7" borderId="0"/>
    <xf numFmtId="0" fontId="16" fillId="5" borderId="0">
      <alignment horizontal="center" vertical="center"/>
    </xf>
    <xf numFmtId="0" fontId="16" fillId="5" borderId="0">
      <alignment horizontal="center" vertical="center"/>
    </xf>
    <xf numFmtId="0" fontId="16" fillId="5" borderId="0">
      <alignment horizontal="center" vertical="center"/>
    </xf>
    <xf numFmtId="177" fontId="41" fillId="3" borderId="10" applyFont="0" applyAlignment="0" applyProtection="0"/>
    <xf numFmtId="178" fontId="41" fillId="3" borderId="10" applyFont="0" applyAlignment="0" applyProtection="0"/>
    <xf numFmtId="177" fontId="41" fillId="3" borderId="10" applyFont="0" applyAlignment="0" applyProtection="0"/>
    <xf numFmtId="0" fontId="42" fillId="4" borderId="10">
      <alignment horizontal="left" vertical="center" wrapText="1"/>
    </xf>
    <xf numFmtId="186" fontId="43" fillId="0" borderId="10">
      <alignment horizontal="center" vertical="center" wrapText="1"/>
    </xf>
    <xf numFmtId="187" fontId="43" fillId="3" borderId="10">
      <alignment horizontal="center" vertical="center" wrapText="1"/>
      <protection locked="0"/>
    </xf>
    <xf numFmtId="0" fontId="16" fillId="5" borderId="0"/>
    <xf numFmtId="0" fontId="16" fillId="5" borderId="0"/>
    <xf numFmtId="0" fontId="16" fillId="5" borderId="0"/>
    <xf numFmtId="180" fontId="44" fillId="8" borderId="12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188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180" fontId="16" fillId="9" borderId="1" applyNumberFormat="0" applyFill="0" applyBorder="0" applyProtection="0">
      <alignment vertical="center"/>
      <protection locked="0"/>
    </xf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190" fontId="46" fillId="0" borderId="13">
      <protection locked="0"/>
    </xf>
    <xf numFmtId="0" fontId="47" fillId="16" borderId="14" applyNumberFormat="0" applyAlignment="0" applyProtection="0"/>
    <xf numFmtId="0" fontId="48" fillId="17" borderId="15" applyNumberFormat="0" applyAlignment="0" applyProtection="0"/>
    <xf numFmtId="0" fontId="49" fillId="17" borderId="14" applyNumberFormat="0" applyAlignment="0" applyProtection="0"/>
    <xf numFmtId="0" fontId="50" fillId="0" borderId="0" applyBorder="0">
      <alignment horizontal="center" vertical="center" wrapText="1"/>
    </xf>
    <xf numFmtId="0" fontId="51" fillId="0" borderId="16" applyNumberFormat="0" applyFill="0" applyAlignment="0" applyProtection="0"/>
    <xf numFmtId="0" fontId="5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9" applyBorder="0">
      <alignment horizontal="center" vertical="center" wrapText="1"/>
    </xf>
    <xf numFmtId="190" fontId="55" fillId="18" borderId="13"/>
    <xf numFmtId="4" fontId="56" fillId="19" borderId="1" applyBorder="0">
      <alignment horizontal="right"/>
    </xf>
    <xf numFmtId="0" fontId="57" fillId="0" borderId="20" applyNumberFormat="0" applyFill="0" applyAlignment="0" applyProtection="0"/>
    <xf numFmtId="0" fontId="58" fillId="20" borderId="21" applyNumberFormat="0" applyAlignment="0" applyProtection="0"/>
    <xf numFmtId="0" fontId="22" fillId="0" borderId="0">
      <alignment horizontal="center" vertical="top" wrapText="1"/>
    </xf>
    <xf numFmtId="0" fontId="59" fillId="0" borderId="0">
      <alignment horizontal="centerContinuous" vertical="center" wrapText="1"/>
    </xf>
    <xf numFmtId="0" fontId="60" fillId="21" borderId="0" applyFill="0">
      <alignment wrapText="1"/>
    </xf>
    <xf numFmtId="0" fontId="60" fillId="21" borderId="0" applyFill="0">
      <alignment wrapText="1"/>
    </xf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63" fillId="0" borderId="0"/>
    <xf numFmtId="0" fontId="16" fillId="0" borderId="0"/>
    <xf numFmtId="0" fontId="6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4" fillId="0" borderId="0"/>
    <xf numFmtId="0" fontId="65" fillId="0" borderId="0"/>
    <xf numFmtId="0" fontId="16" fillId="0" borderId="0"/>
    <xf numFmtId="0" fontId="1" fillId="0" borderId="0"/>
    <xf numFmtId="0" fontId="1" fillId="0" borderId="0"/>
    <xf numFmtId="0" fontId="66" fillId="23" borderId="0" applyNumberFormat="0" applyBorder="0" applyAlignment="0" applyProtection="0"/>
    <xf numFmtId="191" fontId="67" fillId="19" borderId="22" applyNumberFormat="0" applyBorder="0" applyAlignment="0">
      <alignment vertical="center"/>
      <protection locked="0"/>
    </xf>
    <xf numFmtId="0" fontId="68" fillId="0" borderId="0" applyNumberFormat="0" applyFill="0" applyBorder="0" applyAlignment="0" applyProtection="0"/>
    <xf numFmtId="0" fontId="69" fillId="24" borderId="23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0" fillId="0" borderId="24" applyNumberFormat="0" applyFill="0" applyAlignment="0" applyProtection="0"/>
    <xf numFmtId="0" fontId="14" fillId="0" borderId="0"/>
    <xf numFmtId="0" fontId="71" fillId="0" borderId="0" applyNumberFormat="0" applyFill="0" applyBorder="0" applyAlignment="0" applyProtection="0"/>
    <xf numFmtId="49" fontId="60" fillId="0" borderId="0">
      <alignment horizontal="center"/>
    </xf>
    <xf numFmtId="49" fontId="60" fillId="0" borderId="0">
      <alignment horizontal="center"/>
    </xf>
    <xf numFmtId="192" fontId="72" fillId="0" borderId="0" applyFont="0" applyFill="0" applyBorder="0" applyAlignment="0" applyProtection="0"/>
    <xf numFmtId="3" fontId="73" fillId="0" borderId="25" applyFont="0" applyBorder="0">
      <alignment horizontal="right"/>
      <protection locked="0"/>
    </xf>
    <xf numFmtId="193" fontId="72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4" fontId="56" fillId="21" borderId="0" applyFont="0" applyBorder="0">
      <alignment horizontal="right"/>
    </xf>
    <xf numFmtId="4" fontId="56" fillId="21" borderId="26" applyBorder="0">
      <alignment horizontal="right"/>
    </xf>
    <xf numFmtId="4" fontId="56" fillId="21" borderId="1" applyFont="0" applyBorder="0">
      <alignment horizontal="right"/>
    </xf>
    <xf numFmtId="194" fontId="74" fillId="25" borderId="27">
      <alignment vertical="center"/>
    </xf>
    <xf numFmtId="0" fontId="75" fillId="26" borderId="0" applyNumberFormat="0" applyBorder="0" applyAlignment="0" applyProtection="0"/>
    <xf numFmtId="165" fontId="17" fillId="0" borderId="0">
      <protection locked="0"/>
    </xf>
    <xf numFmtId="165" fontId="17" fillId="0" borderId="0">
      <protection locked="0"/>
    </xf>
    <xf numFmtId="165" fontId="18" fillId="0" borderId="0">
      <protection locked="0"/>
    </xf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2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2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Alignment="1">
      <alignment vertical="top"/>
    </xf>
    <xf numFmtId="0" fontId="9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9" fillId="0" borderId="0" xfId="1" applyFont="1" applyFill="1" applyAlignment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/>
    <xf numFmtId="1" fontId="12" fillId="0" borderId="0" xfId="1" applyNumberFormat="1" applyFont="1" applyFill="1" applyBorder="1" applyAlignment="1">
      <alignment horizontal="center" vertical="top"/>
    </xf>
    <xf numFmtId="1" fontId="12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</cellXfs>
  <cellStyles count="331">
    <cellStyle name="_! С корректировкой под Энергокомфорт с мощностью 14.11.07 (1)" xfId="2"/>
    <cellStyle name="_~6099726" xfId="3"/>
    <cellStyle name="_2._Смета_2009г._Прочие_Чистая_" xfId="4"/>
    <cellStyle name="_2._Смета_2011г._ООО_Горсети_РЭК" xfId="5"/>
    <cellStyle name="_FFF" xfId="6"/>
    <cellStyle name="_FFF_New Form10_2" xfId="7"/>
    <cellStyle name="_FFF_Nsi" xfId="8"/>
    <cellStyle name="_FFF_Nsi_1" xfId="9"/>
    <cellStyle name="_FFF_Nsi_139" xfId="10"/>
    <cellStyle name="_FFF_Nsi_140" xfId="11"/>
    <cellStyle name="_FFF_Nsi_140(Зах)" xfId="12"/>
    <cellStyle name="_FFF_Nsi_140_mod" xfId="13"/>
    <cellStyle name="_FFF_Summary" xfId="14"/>
    <cellStyle name="_FFF_Tax_form_1кв_3" xfId="15"/>
    <cellStyle name="_FFF_БКЭ" xfId="16"/>
    <cellStyle name="_Final_Book_010301" xfId="17"/>
    <cellStyle name="_Final_Book_010301_New Form10_2" xfId="18"/>
    <cellStyle name="_Final_Book_010301_Nsi" xfId="19"/>
    <cellStyle name="_Final_Book_010301_Nsi_1" xfId="20"/>
    <cellStyle name="_Final_Book_010301_Nsi_139" xfId="21"/>
    <cellStyle name="_Final_Book_010301_Nsi_140" xfId="22"/>
    <cellStyle name="_Final_Book_010301_Nsi_140(Зах)" xfId="23"/>
    <cellStyle name="_Final_Book_010301_Nsi_140_mod" xfId="24"/>
    <cellStyle name="_Final_Book_010301_Summary" xfId="25"/>
    <cellStyle name="_Final_Book_010301_Tax_form_1кв_3" xfId="26"/>
    <cellStyle name="_Final_Book_010301_БКЭ" xfId="27"/>
    <cellStyle name="_model" xfId="28"/>
    <cellStyle name="_New_Sofi" xfId="29"/>
    <cellStyle name="_New_Sofi_FFF" xfId="30"/>
    <cellStyle name="_New_Sofi_New Form10_2" xfId="31"/>
    <cellStyle name="_New_Sofi_Nsi" xfId="32"/>
    <cellStyle name="_New_Sofi_Nsi_1" xfId="33"/>
    <cellStyle name="_New_Sofi_Nsi_139" xfId="34"/>
    <cellStyle name="_New_Sofi_Nsi_140" xfId="35"/>
    <cellStyle name="_New_Sofi_Nsi_140(Зах)" xfId="36"/>
    <cellStyle name="_New_Sofi_Nsi_140_mod" xfId="37"/>
    <cellStyle name="_New_Sofi_Summary" xfId="38"/>
    <cellStyle name="_New_Sofi_Tax_form_1кв_3" xfId="39"/>
    <cellStyle name="_New_Sofi_БКЭ" xfId="40"/>
    <cellStyle name="_Nsi" xfId="41"/>
    <cellStyle name="_АГ" xfId="42"/>
    <cellStyle name="_АГ 2" xfId="43"/>
    <cellStyle name="_АГ 3" xfId="44"/>
    <cellStyle name="_Амортизация" xfId="45"/>
    <cellStyle name="_Амортизация 31.08_1" xfId="46"/>
    <cellStyle name="_БДР04м05" xfId="47"/>
    <cellStyle name="_Горсети 09 раскладка" xfId="48"/>
    <cellStyle name="_График реализации проектовa_3" xfId="49"/>
    <cellStyle name="_Дозакл 5 мес.2000" xfId="50"/>
    <cellStyle name="_Дополняемый НОМЕНКЛАТУРНЫЙ СПРАВОЧНИК ОАО ТКС" xfId="51"/>
    <cellStyle name="_Ежедекадная справка о векселях в обращении" xfId="52"/>
    <cellStyle name="_Ежедекадная справка о движении заемных средств" xfId="53"/>
    <cellStyle name="_Ежедекадная справка о движении заемных средств (2)" xfId="54"/>
    <cellStyle name="_Книга3" xfId="55"/>
    <cellStyle name="_Книга3_New Form10_2" xfId="56"/>
    <cellStyle name="_Книга3_Nsi" xfId="57"/>
    <cellStyle name="_Книга3_Nsi_1" xfId="58"/>
    <cellStyle name="_Книга3_Nsi_139" xfId="59"/>
    <cellStyle name="_Книга3_Nsi_140" xfId="60"/>
    <cellStyle name="_Книга3_Nsi_140(Зах)" xfId="61"/>
    <cellStyle name="_Книга3_Nsi_140_mod" xfId="62"/>
    <cellStyle name="_Книга3_Summary" xfId="63"/>
    <cellStyle name="_Книга3_Tax_form_1кв_3" xfId="64"/>
    <cellStyle name="_Книга3_БКЭ" xfId="65"/>
    <cellStyle name="_Книга7" xfId="66"/>
    <cellStyle name="_Книга7_New Form10_2" xfId="67"/>
    <cellStyle name="_Книга7_Nsi" xfId="68"/>
    <cellStyle name="_Книга7_Nsi_1" xfId="69"/>
    <cellStyle name="_Книга7_Nsi_139" xfId="70"/>
    <cellStyle name="_Книга7_Nsi_140" xfId="71"/>
    <cellStyle name="_Книга7_Nsi_140(Зах)" xfId="72"/>
    <cellStyle name="_Книга7_Nsi_140_mod" xfId="73"/>
    <cellStyle name="_Книга7_Summary" xfId="74"/>
    <cellStyle name="_Книга7_Tax_form_1кв_3" xfId="75"/>
    <cellStyle name="_Книга7_БКЭ" xfId="76"/>
    <cellStyle name="_Копия Амортизация" xfId="77"/>
    <cellStyle name="_Копия Копия План 2011 г. по видам" xfId="78"/>
    <cellStyle name="_Куликова ОПП" xfId="79"/>
    <cellStyle name="_Материалы от ТТС (Саша делай сдесь)" xfId="80"/>
    <cellStyle name="_На согласование" xfId="81"/>
    <cellStyle name="_НОМЕНКЛАТУРНЫЙ СПРАВОЧНИК ОАО ТКС (утвержденный) (2)" xfId="82"/>
    <cellStyle name="_отдано в РЭК сводный план ИП 2007 300606" xfId="83"/>
    <cellStyle name="_ОХР" xfId="84"/>
    <cellStyle name="_план ПП" xfId="85"/>
    <cellStyle name="_ПП план-факт" xfId="86"/>
    <cellStyle name="_Прик РКС-265-п от 21.11.2005г. прил 1 к Регламенту" xfId="87"/>
    <cellStyle name="_ПРИЛ. 2003_ЧТЭ" xfId="88"/>
    <cellStyle name="_Приложение № 1 к регламенту по формированию Инвестиционной программы" xfId="89"/>
    <cellStyle name="_Приложение откр." xfId="90"/>
    <cellStyle name="_проект_инвест_программы_2" xfId="91"/>
    <cellStyle name="_ПФ14" xfId="92"/>
    <cellStyle name="_разбивка АТС" xfId="93"/>
    <cellStyle name="_Расшифровки_1кв_2002" xfId="94"/>
    <cellStyle name="_Смета 2009 2010" xfId="95"/>
    <cellStyle name="_Справка-распределение ОХР,25,23 за 1 полугодие 2009" xfId="96"/>
    <cellStyle name="_Томские КС ПЭ-9 1_20061225" xfId="97"/>
    <cellStyle name="_Факт 2009 год" xfId="98"/>
    <cellStyle name="_Формы" xfId="99"/>
    <cellStyle name="”€ќђќ‘ћ‚›‰" xfId="100"/>
    <cellStyle name="”€ќђќ‘ћ‚›‰ 2" xfId="101"/>
    <cellStyle name="”€ќђќ‘ћ‚›‰ 3" xfId="102"/>
    <cellStyle name="”€ќђќ‘ћ‚›‰ 4" xfId="103"/>
    <cellStyle name="”€љ‘€ђћ‚ђќќ›‰" xfId="104"/>
    <cellStyle name="”€љ‘€ђћ‚ђќќ›‰ 2" xfId="105"/>
    <cellStyle name="”€љ‘€ђћ‚ђќќ›‰ 3" xfId="106"/>
    <cellStyle name="”€љ‘€ђћ‚ђќќ›‰ 4" xfId="107"/>
    <cellStyle name="”ќђќ‘ћ‚›‰" xfId="108"/>
    <cellStyle name="”ќђќ‘ћ‚›‰ 2" xfId="109"/>
    <cellStyle name="”ќђќ‘ћ‚›‰ 3" xfId="110"/>
    <cellStyle name="”љ‘ђћ‚ђќќ›‰" xfId="111"/>
    <cellStyle name="”љ‘ђћ‚ђќќ›‰ 2" xfId="112"/>
    <cellStyle name="”љ‘ђћ‚ђќќ›‰ 3" xfId="113"/>
    <cellStyle name="„…ќ…†ќ›‰" xfId="114"/>
    <cellStyle name="„…ќ…†ќ›‰ 2" xfId="115"/>
    <cellStyle name="„…ќ…†ќ›‰ 3" xfId="116"/>
    <cellStyle name="„ђ’ђ" xfId="117"/>
    <cellStyle name="„ђ’ђ 2" xfId="118"/>
    <cellStyle name="„ђ’ђ 3" xfId="119"/>
    <cellStyle name="€’ћѓћ‚›‰" xfId="120"/>
    <cellStyle name="€’ћѓћ‚›‰ 2" xfId="121"/>
    <cellStyle name="€’ћѓћ‚›‰ 3" xfId="122"/>
    <cellStyle name="‡ђѓћ‹ћ‚ћљ1" xfId="123"/>
    <cellStyle name="‡ђѓћ‹ћ‚ћљ1 2" xfId="124"/>
    <cellStyle name="‡ђѓћ‹ћ‚ћљ1 3" xfId="125"/>
    <cellStyle name="‡ђѓћ‹ћ‚ћљ2" xfId="126"/>
    <cellStyle name="‡ђѓћ‹ћ‚ћљ2 2" xfId="127"/>
    <cellStyle name="‡ђѓћ‹ћ‚ћљ2 3" xfId="128"/>
    <cellStyle name="’ћѓћ‚›‰" xfId="129"/>
    <cellStyle name="’ћѓћ‚›‰ 2" xfId="130"/>
    <cellStyle name="’ћѓћ‚›‰ 3" xfId="131"/>
    <cellStyle name="0,0_x000d__x000a_NA_x000d__x000a_" xfId="132"/>
    <cellStyle name="0,00;0;" xfId="133"/>
    <cellStyle name="3d" xfId="134"/>
    <cellStyle name="Aaia?iue [0]_?anoiau" xfId="135"/>
    <cellStyle name="Aaia?iue_?anoiau" xfId="136"/>
    <cellStyle name="Aeia?nnueea" xfId="137"/>
    <cellStyle name="Calc Currency (0)" xfId="138"/>
    <cellStyle name="Calc Currency (0) 2" xfId="139"/>
    <cellStyle name="Comma [0]_(1)" xfId="140"/>
    <cellStyle name="Comma_(1)" xfId="141"/>
    <cellStyle name="Currency [0]" xfId="142"/>
    <cellStyle name="Currency [0] 2" xfId="143"/>
    <cellStyle name="Currency_(1)" xfId="144"/>
    <cellStyle name="Đ_x0010_" xfId="145"/>
    <cellStyle name="Đ_x0010_ 2" xfId="146"/>
    <cellStyle name="Đ_x0010_ 3" xfId="147"/>
    <cellStyle name="Đ_x0010_?䥘Ȏ_x0013_⤀጖ē??䆈Ȏ_x0013_⬀ጘē_x0010_?䦄Ȏ" xfId="148"/>
    <cellStyle name="Đ_x0010_?䥘Ȏ_x0013_⤀጖ē??䆈Ȏ_x0013_⬀ጘē_x0010_?䦄Ȏ 1" xfId="149"/>
    <cellStyle name="Đ_x0010_?䥘Ȏ_x0013_⤀጖ē??䆈Ȏ_x0013_⬀ጘē_x0010_?䦄Ȏ 1 2" xfId="150"/>
    <cellStyle name="Đ_x0010_?䥘Ȏ_x0013_⤀጖ē??䆈Ȏ_x0013_⬀ጘē_x0010_?䦄Ȏ 1 3" xfId="151"/>
    <cellStyle name="Đ_x0010_?䥘Ȏ_x0013_⤀጖ē??䆈Ȏ_x0013_⬀ጘē_x0010_?䦄Ȏ 2" xfId="152"/>
    <cellStyle name="Đ_x0010_?䥘Ȏ_x0013_⤀጖ē??䆈Ȏ_x0013_⬀ጘē_x0010_?䦄Ȏ 3" xfId="153"/>
    <cellStyle name="Dezimal [0]_Compiling Utility Macros" xfId="154"/>
    <cellStyle name="Dezimal_Compiling Utility Macros" xfId="155"/>
    <cellStyle name="Euro" xfId="156"/>
    <cellStyle name="F2" xfId="157"/>
    <cellStyle name="F2 2" xfId="158"/>
    <cellStyle name="F2 3" xfId="159"/>
    <cellStyle name="F3" xfId="160"/>
    <cellStyle name="F3 2" xfId="161"/>
    <cellStyle name="F3 3" xfId="162"/>
    <cellStyle name="F4" xfId="163"/>
    <cellStyle name="F4 2" xfId="164"/>
    <cellStyle name="F4 3" xfId="165"/>
    <cellStyle name="F5" xfId="166"/>
    <cellStyle name="F5 2" xfId="167"/>
    <cellStyle name="F5 3" xfId="168"/>
    <cellStyle name="F6" xfId="169"/>
    <cellStyle name="F6 2" xfId="170"/>
    <cellStyle name="F6 3" xfId="171"/>
    <cellStyle name="F7" xfId="172"/>
    <cellStyle name="F7 2" xfId="173"/>
    <cellStyle name="F7 3" xfId="174"/>
    <cellStyle name="F8" xfId="175"/>
    <cellStyle name="F8 2" xfId="176"/>
    <cellStyle name="F8 3" xfId="177"/>
    <cellStyle name="Followed Hyperlink" xfId="178"/>
    <cellStyle name="Followed Hyperlink 2" xfId="179"/>
    <cellStyle name="Header1" xfId="180"/>
    <cellStyle name="Header2" xfId="181"/>
    <cellStyle name="Heading 1" xfId="182"/>
    <cellStyle name="Heading 1 2" xfId="183"/>
    <cellStyle name="Hyperlink" xfId="184"/>
    <cellStyle name="Hyperlink 2" xfId="185"/>
    <cellStyle name="Iau?iue_?anoiau" xfId="186"/>
    <cellStyle name="Input" xfId="187"/>
    <cellStyle name="Input 2" xfId="188"/>
    <cellStyle name="Ioe?uaaaoayny aeia?nnueea" xfId="189"/>
    <cellStyle name="ISO" xfId="190"/>
    <cellStyle name="ISO 2" xfId="191"/>
    <cellStyle name="JR Cells No Values" xfId="192"/>
    <cellStyle name="JR_ formula" xfId="193"/>
    <cellStyle name="JRchapeau" xfId="194"/>
    <cellStyle name="Just_Table" xfId="195"/>
    <cellStyle name="Milliers_FA_JUIN_2004" xfId="196"/>
    <cellStyle name="Monйtaire [0]_Conversion Summary" xfId="197"/>
    <cellStyle name="Monйtaire_Conversion Summary" xfId="198"/>
    <cellStyle name="Normal_0,85 без вывода" xfId="199"/>
    <cellStyle name="Normal1" xfId="200"/>
    <cellStyle name="normбlnм_laroux" xfId="201"/>
    <cellStyle name="Oeiainiaue [0]_?anoiau" xfId="202"/>
    <cellStyle name="Oeiainiaue_?anoiau" xfId="203"/>
    <cellStyle name="Ouny?e [0]_?anoiau" xfId="204"/>
    <cellStyle name="Ouny?e_?anoiau" xfId="205"/>
    <cellStyle name="Paaotsikko" xfId="206"/>
    <cellStyle name="Paaotsikko 2" xfId="207"/>
    <cellStyle name="Price_Body" xfId="208"/>
    <cellStyle name="protect" xfId="209"/>
    <cellStyle name="protect 2" xfId="210"/>
    <cellStyle name="protect 3" xfId="211"/>
    <cellStyle name="Pддotsikko" xfId="212"/>
    <cellStyle name="Pддotsikko 2" xfId="213"/>
    <cellStyle name="QTitle" xfId="214"/>
    <cellStyle name="range" xfId="215"/>
    <cellStyle name="range 2" xfId="216"/>
    <cellStyle name="Standard_Anpassen der Amortisation" xfId="217"/>
    <cellStyle name="t2" xfId="218"/>
    <cellStyle name="t2 2" xfId="219"/>
    <cellStyle name="t2 3" xfId="220"/>
    <cellStyle name="Tioma Back" xfId="221"/>
    <cellStyle name="Tioma Back 2" xfId="222"/>
    <cellStyle name="Tioma Back 3" xfId="223"/>
    <cellStyle name="Tioma Cells No Values" xfId="224"/>
    <cellStyle name="Tioma formula" xfId="225"/>
    <cellStyle name="Tioma Input" xfId="226"/>
    <cellStyle name="Tioma style" xfId="227"/>
    <cellStyle name="Tioma style 2" xfId="228"/>
    <cellStyle name="Tioma style 3" xfId="229"/>
    <cellStyle name="Validation" xfId="230"/>
    <cellStyle name="Valiotsikko" xfId="231"/>
    <cellStyle name="Valiotsikko 2" xfId="232"/>
    <cellStyle name="Vдliotsikko" xfId="233"/>
    <cellStyle name="Vдliotsikko 2" xfId="234"/>
    <cellStyle name="Währung [0]_Compiling Utility Macros" xfId="235"/>
    <cellStyle name="Währung_Compiling Utility Macros" xfId="236"/>
    <cellStyle name="YelNumbersCurr" xfId="237"/>
    <cellStyle name="Акцент1 2" xfId="238"/>
    <cellStyle name="Акцент2 2" xfId="239"/>
    <cellStyle name="Акцент3 2" xfId="240"/>
    <cellStyle name="Акцент4 2" xfId="241"/>
    <cellStyle name="Акцент5 2" xfId="242"/>
    <cellStyle name="Акцент6 2" xfId="243"/>
    <cellStyle name="Беззащитный" xfId="244"/>
    <cellStyle name="Ввод  2" xfId="245"/>
    <cellStyle name="Вывод 2" xfId="246"/>
    <cellStyle name="Вычисление 2" xfId="247"/>
    <cellStyle name="Заголовок" xfId="248"/>
    <cellStyle name="Заголовок 1 2" xfId="249"/>
    <cellStyle name="Заголовок 2 2" xfId="250"/>
    <cellStyle name="Заголовок 3 2" xfId="251"/>
    <cellStyle name="Заголовок 4 2" xfId="252"/>
    <cellStyle name="ЗаголовокСтолбца" xfId="253"/>
    <cellStyle name="Защитный" xfId="254"/>
    <cellStyle name="Значение" xfId="255"/>
    <cellStyle name="Итог 2" xfId="256"/>
    <cellStyle name="Контрольная ячейка 2" xfId="257"/>
    <cellStyle name="Мой заголовок" xfId="258"/>
    <cellStyle name="Мой заголовок листа" xfId="259"/>
    <cellStyle name="Мои наименования показателей" xfId="260"/>
    <cellStyle name="Мои наименования показателей 2" xfId="261"/>
    <cellStyle name="Название 2" xfId="262"/>
    <cellStyle name="Нейтральный 2" xfId="263"/>
    <cellStyle name="Обычный" xfId="0" builtinId="0"/>
    <cellStyle name="Обычный 10" xfId="264"/>
    <cellStyle name="Обычный 11" xfId="265"/>
    <cellStyle name="Обычный 2" xfId="1"/>
    <cellStyle name="Обычный 2 2" xfId="266"/>
    <cellStyle name="Обычный 2_ИПР ОАО ТРК 2010-2012 гг Минэнерго, в РЭК1" xfId="267"/>
    <cellStyle name="Обычный 3" xfId="268"/>
    <cellStyle name="Обычный 3 2" xfId="269"/>
    <cellStyle name="Обычный 4" xfId="270"/>
    <cellStyle name="Обычный 4 2" xfId="271"/>
    <cellStyle name="Обычный 5" xfId="272"/>
    <cellStyle name="Обычный 5 2" xfId="273"/>
    <cellStyle name="Обычный 5 3" xfId="274"/>
    <cellStyle name="Обычный 6" xfId="275"/>
    <cellStyle name="Обычный 6 2" xfId="276"/>
    <cellStyle name="Обычный 7" xfId="277"/>
    <cellStyle name="Обычный 7 2" xfId="278"/>
    <cellStyle name="Обычный 7 3" xfId="279"/>
    <cellStyle name="Обычный 8" xfId="280"/>
    <cellStyle name="Обычный 9" xfId="281"/>
    <cellStyle name="Плохой 2" xfId="282"/>
    <cellStyle name="Поле ввода" xfId="283"/>
    <cellStyle name="Пояснение 2" xfId="284"/>
    <cellStyle name="Примечание 2" xfId="285"/>
    <cellStyle name="Процентный 2" xfId="286"/>
    <cellStyle name="Процентный 2 2" xfId="287"/>
    <cellStyle name="Процентный 3" xfId="288"/>
    <cellStyle name="Процентный 3 2" xfId="289"/>
    <cellStyle name="Процентный 4" xfId="290"/>
    <cellStyle name="Процентный 5" xfId="291"/>
    <cellStyle name="Связанная ячейка 2" xfId="292"/>
    <cellStyle name="Стиль 1" xfId="293"/>
    <cellStyle name="Текст предупреждения 2" xfId="294"/>
    <cellStyle name="Текстовый" xfId="295"/>
    <cellStyle name="Текстовый 2" xfId="296"/>
    <cellStyle name="Тысячи [0]_27.02 скоррект. " xfId="297"/>
    <cellStyle name="Тысячи [а]" xfId="298"/>
    <cellStyle name="Тысячи_27.02 скоррект. " xfId="299"/>
    <cellStyle name="Финансовый 2" xfId="300"/>
    <cellStyle name="Финансовый 2 2" xfId="301"/>
    <cellStyle name="Финансовый 2 2 2" xfId="302"/>
    <cellStyle name="Финансовый 2 3" xfId="303"/>
    <cellStyle name="Финансовый 3" xfId="304"/>
    <cellStyle name="Финансовый 3 2" xfId="305"/>
    <cellStyle name="Финансовый 3 2 2" xfId="306"/>
    <cellStyle name="Финансовый 3 3" xfId="307"/>
    <cellStyle name="Финансовый 4" xfId="308"/>
    <cellStyle name="Финансовый 4 2" xfId="309"/>
    <cellStyle name="Финансовый 5" xfId="310"/>
    <cellStyle name="Финансовый 6" xfId="311"/>
    <cellStyle name="Формула" xfId="312"/>
    <cellStyle name="ФормулаВБ" xfId="313"/>
    <cellStyle name="ФормулаНаКонтроль" xfId="314"/>
    <cellStyle name="Формулы" xfId="315"/>
    <cellStyle name="Хороший 2" xfId="316"/>
    <cellStyle name="Џђћ–…ќ’ќ›‰" xfId="317"/>
    <cellStyle name="Џђћ–…ќ’ќ›‰ 2" xfId="318"/>
    <cellStyle name="Џђћ–…ќ’ќ›‰ 3" xfId="319"/>
    <cellStyle name="ܘ_x0008_" xfId="320"/>
    <cellStyle name="ܘ_x0008_?䈌Ȏ㘛䤀ጛܛ_x0008_?䨐Ȏ㘛䤀ጛܛ_x0008_?䉜Ȏ㘛伀ᤛ" xfId="321"/>
    <cellStyle name="ܘ_x0008_?䈌Ȏ㘛䤀ጛܛ_x0008_?䨐Ȏ㘛䤀ጛܛ_x0008_?䉜Ȏ㘛伀ᤛ 1" xfId="322"/>
    <cellStyle name="ܛ_x0008_" xfId="323"/>
    <cellStyle name="ܛ_x0008_?䉜Ȏ㘛伀ᤛܛ_x0008_?偬Ȏ?ഀ഍č_x0001_?䊴Ȏ?ကတĐ_x0001_Ҡ" xfId="324"/>
    <cellStyle name="ܛ_x0008_?䉜Ȏ㘛伀ᤛܛ_x0008_?偬Ȏ?ഀ഍č_x0001_?䊴Ȏ?ကတĐ_x0001_Ҡ 1" xfId="325"/>
    <cellStyle name="ܛ_x0008_?䉜Ȏ㘛伀ᤛܛ_x0008_?偬Ȏ?ഀ഍č_x0001_?䊴Ȏ?ကတĐ_x0001_Ҡ_БДР С44о БДДС ок03" xfId="326"/>
    <cellStyle name="㐀കܒ_x0008_" xfId="327"/>
    <cellStyle name="㐀കܒ_x0008_?䆴Ȏ㘛伀ᤛܛ_x0008_?䧀Ȏ〘䤀ᤘ" xfId="328"/>
    <cellStyle name="㐀കܒ_x0008_?䆴Ȏ㘛伀ᤛܛ_x0008_?䧀Ȏ〘䤀ᤘ 1" xfId="329"/>
    <cellStyle name="㐀കܒ_x0008_?䆴Ȏ㘛伀ᤛܛ_x0008_?䧀Ȏ〘䤀ᤘ_БДР С44о БДДС ок03" xfId="3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815_1037000158513_12_69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815_1037000158513_10_69_1"/>
      <sheetName val="С0815_1037000158513_11_69_1"/>
      <sheetName val="С0815_1037000158513_12_69_1"/>
      <sheetName val="С0815_1037000158513_13_69_1"/>
      <sheetName val="C0815_1037000158513_14_69_1"/>
      <sheetName val="С0815_1037000158513_15_69_1"/>
      <sheetName val="C0815_1037000158513_16_69_1"/>
      <sheetName val="С0815_1037000158513_17_69_1"/>
      <sheetName val="С0815_1037000158513_18_69_1 "/>
      <sheetName val="С0815_1037000158513_19_69_1"/>
      <sheetName val="В0228_1037000158513_02_0_69_"/>
      <sheetName val="В0228_1037000158513_04_0_69_"/>
    </sheetNames>
    <sheetDataSet>
      <sheetData sheetId="0">
        <row r="50">
          <cell r="G50">
            <v>9.4517999999999986</v>
          </cell>
        </row>
        <row r="51">
          <cell r="G51">
            <v>3.0168838395999997</v>
          </cell>
        </row>
        <row r="57">
          <cell r="G57">
            <v>1.131328068</v>
          </cell>
        </row>
        <row r="58">
          <cell r="G58">
            <v>11.4065467</v>
          </cell>
        </row>
        <row r="63">
          <cell r="G63">
            <v>7.8135173938000015</v>
          </cell>
        </row>
        <row r="64">
          <cell r="G64">
            <v>0.47986799219999998</v>
          </cell>
        </row>
        <row r="71">
          <cell r="G71">
            <v>0</v>
          </cell>
        </row>
        <row r="75">
          <cell r="G75">
            <v>14.006092429843999</v>
          </cell>
        </row>
        <row r="76">
          <cell r="G76">
            <v>26.965833458015439</v>
          </cell>
        </row>
        <row r="77">
          <cell r="G77">
            <v>13.482916729007719</v>
          </cell>
        </row>
        <row r="79">
          <cell r="G79">
            <v>23.847952010615657</v>
          </cell>
        </row>
        <row r="80">
          <cell r="G80">
            <v>7.5117889151117145</v>
          </cell>
        </row>
        <row r="81">
          <cell r="G81">
            <v>24.052242091295099</v>
          </cell>
        </row>
        <row r="84">
          <cell r="G84">
            <v>0</v>
          </cell>
        </row>
        <row r="85">
          <cell r="G85">
            <v>2.4000000000000004</v>
          </cell>
        </row>
        <row r="86">
          <cell r="G86">
            <v>0.30000000000000004</v>
          </cell>
        </row>
        <row r="87">
          <cell r="G87">
            <v>4.7</v>
          </cell>
        </row>
        <row r="88">
          <cell r="G88">
            <v>1.7999999999999998</v>
          </cell>
        </row>
        <row r="89">
          <cell r="G89">
            <v>0</v>
          </cell>
        </row>
        <row r="90">
          <cell r="G90">
            <v>0</v>
          </cell>
        </row>
      </sheetData>
      <sheetData sheetId="1"/>
      <sheetData sheetId="2">
        <row r="50">
          <cell r="K50">
            <v>8.01</v>
          </cell>
        </row>
        <row r="51">
          <cell r="K51">
            <v>2.5566812200000002</v>
          </cell>
        </row>
        <row r="57">
          <cell r="K57">
            <v>0.95875259999999995</v>
          </cell>
        </row>
        <row r="58">
          <cell r="K58">
            <v>9.6665650000000003</v>
          </cell>
        </row>
        <row r="63">
          <cell r="K63">
            <v>6.6216249100000004</v>
          </cell>
        </row>
        <row r="64">
          <cell r="K64">
            <v>0.40666778999999997</v>
          </cell>
        </row>
        <row r="71">
          <cell r="K71">
            <v>0</v>
          </cell>
        </row>
        <row r="75">
          <cell r="K75">
            <v>11.869569855800002</v>
          </cell>
        </row>
        <row r="76">
          <cell r="K76">
            <v>22.852401263499999</v>
          </cell>
        </row>
        <row r="77">
          <cell r="K77">
            <v>11.42620063175</v>
          </cell>
        </row>
        <row r="79">
          <cell r="K79">
            <v>20.210087783899997</v>
          </cell>
        </row>
        <row r="80">
          <cell r="K80">
            <v>6.3659028851999988</v>
          </cell>
        </row>
        <row r="81">
          <cell r="K81">
            <v>20.383256009572115</v>
          </cell>
        </row>
        <row r="84">
          <cell r="K84">
            <v>0</v>
          </cell>
        </row>
        <row r="85">
          <cell r="K85">
            <v>2.0338983050847461</v>
          </cell>
        </row>
        <row r="86">
          <cell r="K86">
            <v>0.25423728813559326</v>
          </cell>
        </row>
        <row r="87">
          <cell r="K87">
            <v>3.9830508474576272</v>
          </cell>
        </row>
        <row r="88">
          <cell r="K88">
            <v>1.5254237288135593</v>
          </cell>
        </row>
        <row r="89">
          <cell r="K89">
            <v>0</v>
          </cell>
        </row>
        <row r="90">
          <cell r="K9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21">
          <cell r="A21">
            <v>0</v>
          </cell>
          <cell r="B21" t="str">
            <v>ВСЕГО по инвестиционной программе, в том числе:</v>
          </cell>
          <cell r="C21" t="str">
            <v>Г</v>
          </cell>
        </row>
        <row r="22">
          <cell r="A22" t="str">
            <v>0.1</v>
          </cell>
          <cell r="B22" t="str">
            <v>Технологическое присоединение, всего</v>
          </cell>
          <cell r="C22" t="str">
            <v>Г</v>
          </cell>
        </row>
        <row r="23">
          <cell r="A23" t="str">
            <v>0.2</v>
          </cell>
          <cell r="B23" t="str">
            <v>Реконструкция, модернизация, техническое перевооружение, всего</v>
          </cell>
          <cell r="C23" t="str">
            <v>Г</v>
          </cell>
        </row>
        <row r="24">
          <cell r="A24" t="str">
            <v>0.3</v>
          </cell>
          <cell r="B24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4" t="str">
            <v>Г</v>
          </cell>
        </row>
        <row r="25">
          <cell r="A25" t="str">
            <v>0.4</v>
          </cell>
          <cell r="B25" t="str">
            <v>Прочее новое строительство объектов электросетевого хозяйства, всего</v>
          </cell>
          <cell r="C25" t="str">
            <v>Г</v>
          </cell>
        </row>
        <row r="26">
          <cell r="A26" t="str">
            <v>0.5</v>
          </cell>
          <cell r="B26" t="str">
            <v>Покупка земельных участков для целей реализации инвестиционных проектов, всего</v>
          </cell>
          <cell r="C26" t="str">
            <v>Г</v>
          </cell>
        </row>
        <row r="27">
          <cell r="A27" t="str">
            <v>0.6</v>
          </cell>
          <cell r="B27" t="str">
            <v>Прочие инвестиционные проекты, всего</v>
          </cell>
          <cell r="C27" t="str">
            <v>Г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Г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Г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Г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числе:</v>
          </cell>
          <cell r="C48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>Установка системы телемеханики и диспетчеризации</v>
          </cell>
          <cell r="C52" t="str">
            <v>Е_0000060003</v>
          </cell>
        </row>
        <row r="54">
          <cell r="A54" t="str">
            <v>1.2.1.2</v>
          </cell>
          <cell r="B54" t="str">
            <v>Монтаж системы сигнализации в трансформаторной подстанции</v>
          </cell>
          <cell r="C54" t="str">
            <v>Е_0000060005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    </cell>
          <cell r="C60" t="str">
            <v>Е_0030000006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воздушных линий 0,4 кВ</v>
          </cell>
          <cell r="C61" t="str">
            <v>Е_0030000007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устройств передачи данных для АСКУЭ в ТП</v>
          </cell>
          <cell r="C66" t="str">
            <v>Е_0030000008</v>
          </cell>
        </row>
        <row r="67">
          <cell r="A67" t="str">
            <v>1.2.3.5</v>
          </cell>
          <cell r="B67" t="str">
            <v>Монтаж системы учета с АСКУЭ в ТП</v>
          </cell>
          <cell r="C67" t="str">
            <v>Е_0030000009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</v>
          </cell>
          <cell r="B75" t="str">
            <v>Модернизация систем видеонаблюдения</v>
          </cell>
          <cell r="C75" t="str">
            <v>Е_0000000872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1.3.2</v>
          </cell>
          <cell r="B79" t="str">
            <v>РП ТИЗ</v>
          </cell>
          <cell r="C79" t="str">
            <v>Е_1000000011</v>
          </cell>
        </row>
        <row r="89">
          <cell r="A89" t="str">
            <v>1.3.2</v>
          </cell>
          <cell r="B89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v>
          </cell>
          <cell r="C89" t="str">
            <v>Е_0004000021</v>
          </cell>
        </row>
        <row r="90">
          <cell r="A90" t="str">
            <v>1.3.2</v>
          </cell>
          <cell r="B90" t="str">
            <v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v>
          </cell>
          <cell r="C90" t="str">
            <v>Е_0004000022</v>
          </cell>
        </row>
        <row r="100">
          <cell r="A100" t="str">
            <v>1.4</v>
          </cell>
          <cell r="B100" t="str">
            <v>Прочее новое строительство объектов электросетевого хозяйства, всего, в том числе:</v>
          </cell>
          <cell r="C100" t="str">
            <v>Г</v>
          </cell>
        </row>
        <row r="104">
          <cell r="A104" t="str">
            <v>1.4</v>
          </cell>
          <cell r="B104" t="str">
    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    </cell>
          <cell r="C104" t="str">
            <v>Е_1004000031</v>
          </cell>
        </row>
        <row r="106">
          <cell r="A106" t="str">
            <v>1.4</v>
          </cell>
          <cell r="B106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  <cell r="C106" t="str">
            <v>Е_1004500032</v>
          </cell>
        </row>
        <row r="107">
          <cell r="A107" t="str">
            <v>1.4</v>
          </cell>
          <cell r="B107" t="str">
            <v>Строительство и реконструкция сетей электроснабжения 0,4кВ для обеспечения качества и надежности электроснабжения</v>
          </cell>
          <cell r="C107" t="str">
            <v>Е_0004500033</v>
          </cell>
        </row>
        <row r="110">
          <cell r="A110" t="str">
            <v>1.5</v>
          </cell>
          <cell r="B110" t="str">
            <v>Покупка земельных участков для целей реализации инвестиционных проектов, всего, в том числе:</v>
          </cell>
          <cell r="C110" t="str">
            <v>Г</v>
          </cell>
        </row>
        <row r="111">
          <cell r="A111" t="str">
            <v>1.6</v>
          </cell>
          <cell r="B111" t="str">
            <v>Прочие инвестиционные проекты, всего, в том числе:</v>
          </cell>
          <cell r="C111" t="str">
            <v>Г</v>
          </cell>
        </row>
        <row r="114">
          <cell r="A114" t="str">
            <v>1.6</v>
          </cell>
          <cell r="B114" t="str">
            <v>Приобретение объектов электросетевого хозяйства и земельных участков под их размещение</v>
          </cell>
          <cell r="C114" t="str">
            <v>Е_0000007036</v>
          </cell>
        </row>
        <row r="116">
          <cell r="A116" t="str">
            <v>1.6</v>
          </cell>
          <cell r="B116" t="str">
            <v>Приобретение Автогидроподъемника 18 м</v>
          </cell>
          <cell r="C116" t="str">
            <v>Е_0000007038</v>
          </cell>
        </row>
        <row r="122">
          <cell r="A122" t="str">
            <v>1.6</v>
          </cell>
          <cell r="B122" t="str">
            <v>Приобретение Легкового служебного автомобиля</v>
          </cell>
          <cell r="C122" t="str">
            <v>Е_0000007044</v>
          </cell>
        </row>
        <row r="125">
          <cell r="A125" t="str">
            <v>1.6</v>
          </cell>
          <cell r="B125" t="str">
            <v>Приобретение Грузового бортового с манипулятором</v>
          </cell>
          <cell r="C125" t="str">
            <v>Е_0000007047</v>
          </cell>
        </row>
        <row r="129">
          <cell r="A129" t="str">
            <v>1.6</v>
          </cell>
          <cell r="B129" t="str">
            <v>Приобретение Ножниц гильотинных SB-12/2500</v>
          </cell>
          <cell r="C129" t="str">
            <v>Е_0000007051</v>
          </cell>
        </row>
        <row r="135">
          <cell r="A135" t="str">
            <v>1.6</v>
          </cell>
          <cell r="B135" t="str">
            <v>Приобретение Плазмореза</v>
          </cell>
          <cell r="C135" t="str">
            <v>Е_0000007068</v>
          </cell>
        </row>
        <row r="141">
          <cell r="A141" t="str">
            <v>1.6</v>
          </cell>
          <cell r="B141" t="str">
            <v>Приобретение пассажирского лифта</v>
          </cell>
          <cell r="C141" t="str">
            <v>Е_0000007074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CH91"/>
  <sheetViews>
    <sheetView tabSelected="1" view="pageBreakPreview" zoomScale="60" zoomScaleNormal="100" workbookViewId="0">
      <selection activeCell="AD31" sqref="AD31"/>
    </sheetView>
  </sheetViews>
  <sheetFormatPr defaultRowHeight="12.75" x14ac:dyDescent="0.2"/>
  <cols>
    <col min="1" max="1" width="12.42578125" style="3" customWidth="1"/>
    <col min="2" max="2" width="42.140625" style="7" customWidth="1"/>
    <col min="3" max="4" width="17.42578125" style="3" customWidth="1"/>
    <col min="5" max="29" width="10.140625" style="3" customWidth="1"/>
    <col min="30" max="30" width="17.42578125" style="3" customWidth="1"/>
    <col min="31" max="55" width="10.140625" style="3" customWidth="1"/>
    <col min="56" max="56" width="8.140625" style="7" customWidth="1"/>
    <col min="57" max="57" width="6.85546875" style="7" customWidth="1"/>
    <col min="58" max="58" width="9.5703125" style="7" customWidth="1"/>
    <col min="59" max="59" width="6.42578125" style="7" customWidth="1"/>
    <col min="60" max="60" width="8.42578125" style="7" customWidth="1"/>
    <col min="61" max="61" width="11.42578125" style="7" customWidth="1"/>
    <col min="62" max="62" width="9" style="7" customWidth="1"/>
    <col min="63" max="63" width="7.7109375" style="7" customWidth="1"/>
    <col min="64" max="64" width="9.140625" style="7"/>
    <col min="65" max="65" width="7" style="7" customWidth="1"/>
    <col min="66" max="66" width="7.7109375" style="7" customWidth="1"/>
    <col min="67" max="67" width="10.7109375" style="7" customWidth="1"/>
    <col min="68" max="68" width="8.42578125" style="7" customWidth="1"/>
    <col min="69" max="75" width="8.28515625" style="7" customWidth="1"/>
    <col min="76" max="76" width="9.85546875" style="7" customWidth="1"/>
    <col min="77" max="77" width="7" style="7" customWidth="1"/>
    <col min="78" max="78" width="7.85546875" style="7" customWidth="1"/>
    <col min="79" max="79" width="11" style="7" customWidth="1"/>
    <col min="80" max="80" width="7.7109375" style="7" customWidth="1"/>
    <col min="81" max="81" width="8.85546875" style="7" customWidth="1"/>
    <col min="82" max="16384" width="9.140625" style="7"/>
  </cols>
  <sheetData>
    <row r="1" spans="1:86" s="2" customFormat="1" ht="15.75" x14ac:dyDescent="0.2">
      <c r="A1" s="1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3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4" t="s">
        <v>0</v>
      </c>
    </row>
    <row r="2" spans="1:86" s="2" customFormat="1" ht="15.75" x14ac:dyDescent="0.25">
      <c r="A2" s="1"/>
      <c r="C2" s="3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3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5" t="s">
        <v>1</v>
      </c>
    </row>
    <row r="3" spans="1:86" s="2" customFormat="1" ht="15.75" x14ac:dyDescent="0.25">
      <c r="A3" s="1"/>
      <c r="C3" s="3"/>
      <c r="D3" s="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3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5" t="s">
        <v>2</v>
      </c>
    </row>
    <row r="4" spans="1:86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</row>
    <row r="5" spans="1:86" ht="18.75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</row>
    <row r="6" spans="1:86" ht="18.75" x14ac:dyDescent="0.2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</row>
    <row r="7" spans="1:86" ht="15.75" x14ac:dyDescent="0.2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</row>
    <row r="9" spans="1:86" ht="18.75" x14ac:dyDescent="0.3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</row>
    <row r="10" spans="1:86" ht="18.75" x14ac:dyDescent="0.3">
      <c r="A10" s="15"/>
      <c r="B10" s="15"/>
      <c r="C10" s="16"/>
      <c r="D10" s="16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6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</row>
    <row r="11" spans="1:86" ht="18.75" x14ac:dyDescent="0.3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</row>
    <row r="12" spans="1:86" ht="12.75" customHeight="1" x14ac:dyDescent="0.2">
      <c r="A12" s="18" t="s">
        <v>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</row>
    <row r="13" spans="1:86" ht="15.75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</row>
    <row r="14" spans="1:86" ht="15.75" x14ac:dyDescent="0.2">
      <c r="A14" s="21"/>
      <c r="B14" s="21"/>
      <c r="C14" s="22"/>
      <c r="D14" s="22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6" ht="17.25" customHeight="1" x14ac:dyDescent="0.2">
      <c r="A15" s="21"/>
      <c r="B15" s="21"/>
      <c r="C15" s="22"/>
      <c r="D15" s="22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2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</row>
    <row r="16" spans="1:86" ht="17.25" customHeight="1" x14ac:dyDescent="0.2">
      <c r="A16" s="21"/>
      <c r="B16" s="21"/>
      <c r="C16" s="22"/>
      <c r="D16" s="22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2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</row>
    <row r="17" spans="1:55" ht="42.75" customHeight="1" x14ac:dyDescent="0.2">
      <c r="A17" s="23" t="s">
        <v>10</v>
      </c>
      <c r="B17" s="23" t="s">
        <v>11</v>
      </c>
      <c r="C17" s="23" t="s">
        <v>12</v>
      </c>
      <c r="D17" s="24" t="s">
        <v>13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6"/>
      <c r="AD17" s="24" t="s">
        <v>14</v>
      </c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6"/>
    </row>
    <row r="18" spans="1:55" ht="42.75" customHeight="1" x14ac:dyDescent="0.2">
      <c r="A18" s="23"/>
      <c r="B18" s="23"/>
      <c r="C18" s="23"/>
      <c r="D18" s="27" t="s">
        <v>15</v>
      </c>
      <c r="E18" s="24" t="s">
        <v>16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6"/>
      <c r="AD18" s="27" t="s">
        <v>15</v>
      </c>
      <c r="AE18" s="24" t="s">
        <v>16</v>
      </c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6"/>
    </row>
    <row r="19" spans="1:55" ht="42.75" customHeight="1" x14ac:dyDescent="0.2">
      <c r="A19" s="23"/>
      <c r="B19" s="23"/>
      <c r="C19" s="23"/>
      <c r="D19" s="28" t="s">
        <v>17</v>
      </c>
      <c r="E19" s="23" t="s">
        <v>17</v>
      </c>
      <c r="F19" s="23"/>
      <c r="G19" s="23"/>
      <c r="H19" s="23"/>
      <c r="I19" s="23"/>
      <c r="J19" s="23" t="s">
        <v>18</v>
      </c>
      <c r="K19" s="23"/>
      <c r="L19" s="23"/>
      <c r="M19" s="23"/>
      <c r="N19" s="23"/>
      <c r="O19" s="23" t="s">
        <v>19</v>
      </c>
      <c r="P19" s="23"/>
      <c r="Q19" s="23"/>
      <c r="R19" s="23"/>
      <c r="S19" s="23"/>
      <c r="T19" s="23" t="s">
        <v>20</v>
      </c>
      <c r="U19" s="23"/>
      <c r="V19" s="23"/>
      <c r="W19" s="23"/>
      <c r="X19" s="23"/>
      <c r="Y19" s="23" t="s">
        <v>21</v>
      </c>
      <c r="Z19" s="23"/>
      <c r="AA19" s="23"/>
      <c r="AB19" s="23"/>
      <c r="AC19" s="23"/>
      <c r="AD19" s="28" t="s">
        <v>17</v>
      </c>
      <c r="AE19" s="23" t="s">
        <v>17</v>
      </c>
      <c r="AF19" s="23"/>
      <c r="AG19" s="23"/>
      <c r="AH19" s="23"/>
      <c r="AI19" s="23"/>
      <c r="AJ19" s="23" t="s">
        <v>18</v>
      </c>
      <c r="AK19" s="23"/>
      <c r="AL19" s="23"/>
      <c r="AM19" s="23"/>
      <c r="AN19" s="23"/>
      <c r="AO19" s="23" t="s">
        <v>19</v>
      </c>
      <c r="AP19" s="23"/>
      <c r="AQ19" s="23"/>
      <c r="AR19" s="23"/>
      <c r="AS19" s="23"/>
      <c r="AT19" s="23" t="s">
        <v>20</v>
      </c>
      <c r="AU19" s="23"/>
      <c r="AV19" s="23"/>
      <c r="AW19" s="23"/>
      <c r="AX19" s="23"/>
      <c r="AY19" s="23" t="s">
        <v>21</v>
      </c>
      <c r="AZ19" s="23"/>
      <c r="BA19" s="23"/>
      <c r="BB19" s="23"/>
      <c r="BC19" s="23"/>
    </row>
    <row r="20" spans="1:55" ht="127.5" x14ac:dyDescent="0.2">
      <c r="A20" s="23"/>
      <c r="B20" s="23"/>
      <c r="C20" s="23"/>
      <c r="D20" s="29"/>
      <c r="E20" s="30" t="s">
        <v>22</v>
      </c>
      <c r="F20" s="30" t="s">
        <v>23</v>
      </c>
      <c r="G20" s="30" t="s">
        <v>24</v>
      </c>
      <c r="H20" s="30" t="s">
        <v>25</v>
      </c>
      <c r="I20" s="30" t="s">
        <v>26</v>
      </c>
      <c r="J20" s="30" t="s">
        <v>22</v>
      </c>
      <c r="K20" s="30" t="s">
        <v>23</v>
      </c>
      <c r="L20" s="30" t="s">
        <v>24</v>
      </c>
      <c r="M20" s="30" t="s">
        <v>25</v>
      </c>
      <c r="N20" s="30" t="s">
        <v>26</v>
      </c>
      <c r="O20" s="30" t="s">
        <v>22</v>
      </c>
      <c r="P20" s="30" t="s">
        <v>23</v>
      </c>
      <c r="Q20" s="30" t="s">
        <v>24</v>
      </c>
      <c r="R20" s="30" t="s">
        <v>25</v>
      </c>
      <c r="S20" s="30" t="s">
        <v>26</v>
      </c>
      <c r="T20" s="30" t="s">
        <v>22</v>
      </c>
      <c r="U20" s="30" t="s">
        <v>23</v>
      </c>
      <c r="V20" s="30" t="s">
        <v>24</v>
      </c>
      <c r="W20" s="30" t="s">
        <v>25</v>
      </c>
      <c r="X20" s="30" t="s">
        <v>26</v>
      </c>
      <c r="Y20" s="30" t="s">
        <v>22</v>
      </c>
      <c r="Z20" s="30" t="s">
        <v>23</v>
      </c>
      <c r="AA20" s="30" t="s">
        <v>24</v>
      </c>
      <c r="AB20" s="30" t="s">
        <v>25</v>
      </c>
      <c r="AC20" s="30" t="s">
        <v>26</v>
      </c>
      <c r="AD20" s="29"/>
      <c r="AE20" s="30" t="s">
        <v>22</v>
      </c>
      <c r="AF20" s="30" t="s">
        <v>23</v>
      </c>
      <c r="AG20" s="30" t="s">
        <v>24</v>
      </c>
      <c r="AH20" s="30" t="s">
        <v>25</v>
      </c>
      <c r="AI20" s="30" t="s">
        <v>26</v>
      </c>
      <c r="AJ20" s="30" t="s">
        <v>22</v>
      </c>
      <c r="AK20" s="30" t="s">
        <v>23</v>
      </c>
      <c r="AL20" s="30" t="s">
        <v>24</v>
      </c>
      <c r="AM20" s="30" t="s">
        <v>25</v>
      </c>
      <c r="AN20" s="30" t="s">
        <v>26</v>
      </c>
      <c r="AO20" s="30" t="s">
        <v>22</v>
      </c>
      <c r="AP20" s="30" t="s">
        <v>23</v>
      </c>
      <c r="AQ20" s="30" t="s">
        <v>24</v>
      </c>
      <c r="AR20" s="30" t="s">
        <v>25</v>
      </c>
      <c r="AS20" s="30" t="s">
        <v>26</v>
      </c>
      <c r="AT20" s="30" t="s">
        <v>22</v>
      </c>
      <c r="AU20" s="30" t="s">
        <v>23</v>
      </c>
      <c r="AV20" s="30" t="s">
        <v>24</v>
      </c>
      <c r="AW20" s="30" t="s">
        <v>25</v>
      </c>
      <c r="AX20" s="30" t="s">
        <v>26</v>
      </c>
      <c r="AY20" s="30" t="s">
        <v>22</v>
      </c>
      <c r="AZ20" s="30" t="s">
        <v>23</v>
      </c>
      <c r="BA20" s="30" t="s">
        <v>24</v>
      </c>
      <c r="BB20" s="30" t="s">
        <v>25</v>
      </c>
      <c r="BC20" s="30" t="s">
        <v>26</v>
      </c>
    </row>
    <row r="21" spans="1:55" ht="15.75" x14ac:dyDescent="0.2">
      <c r="A21" s="27">
        <v>1</v>
      </c>
      <c r="B21" s="27">
        <v>2</v>
      </c>
      <c r="C21" s="27">
        <v>3</v>
      </c>
      <c r="D21" s="27">
        <v>4</v>
      </c>
      <c r="E21" s="27" t="s">
        <v>27</v>
      </c>
      <c r="F21" s="27" t="s">
        <v>28</v>
      </c>
      <c r="G21" s="27" t="s">
        <v>29</v>
      </c>
      <c r="H21" s="27" t="s">
        <v>30</v>
      </c>
      <c r="I21" s="27" t="s">
        <v>31</v>
      </c>
      <c r="J21" s="27" t="s">
        <v>32</v>
      </c>
      <c r="K21" s="27" t="s">
        <v>33</v>
      </c>
      <c r="L21" s="27" t="s">
        <v>34</v>
      </c>
      <c r="M21" s="27" t="s">
        <v>35</v>
      </c>
      <c r="N21" s="27" t="s">
        <v>36</v>
      </c>
      <c r="O21" s="27" t="s">
        <v>37</v>
      </c>
      <c r="P21" s="27" t="s">
        <v>38</v>
      </c>
      <c r="Q21" s="27" t="s">
        <v>39</v>
      </c>
      <c r="R21" s="27" t="s">
        <v>40</v>
      </c>
      <c r="S21" s="27" t="s">
        <v>41</v>
      </c>
      <c r="T21" s="27" t="s">
        <v>42</v>
      </c>
      <c r="U21" s="27" t="s">
        <v>43</v>
      </c>
      <c r="V21" s="27" t="s">
        <v>44</v>
      </c>
      <c r="W21" s="27" t="s">
        <v>45</v>
      </c>
      <c r="X21" s="27" t="s">
        <v>46</v>
      </c>
      <c r="Y21" s="27" t="s">
        <v>47</v>
      </c>
      <c r="Z21" s="27" t="s">
        <v>48</v>
      </c>
      <c r="AA21" s="27" t="s">
        <v>49</v>
      </c>
      <c r="AB21" s="27" t="s">
        <v>50</v>
      </c>
      <c r="AC21" s="27" t="s">
        <v>51</v>
      </c>
      <c r="AD21" s="27">
        <v>6</v>
      </c>
      <c r="AE21" s="27" t="s">
        <v>52</v>
      </c>
      <c r="AF21" s="27" t="s">
        <v>53</v>
      </c>
      <c r="AG21" s="27" t="s">
        <v>54</v>
      </c>
      <c r="AH21" s="27" t="s">
        <v>55</v>
      </c>
      <c r="AI21" s="27" t="s">
        <v>56</v>
      </c>
      <c r="AJ21" s="31" t="s">
        <v>57</v>
      </c>
      <c r="AK21" s="27" t="s">
        <v>58</v>
      </c>
      <c r="AL21" s="27" t="s">
        <v>59</v>
      </c>
      <c r="AM21" s="27" t="s">
        <v>60</v>
      </c>
      <c r="AN21" s="27" t="s">
        <v>61</v>
      </c>
      <c r="AO21" s="27" t="s">
        <v>62</v>
      </c>
      <c r="AP21" s="27" t="s">
        <v>63</v>
      </c>
      <c r="AQ21" s="27" t="s">
        <v>64</v>
      </c>
      <c r="AR21" s="27" t="s">
        <v>65</v>
      </c>
      <c r="AS21" s="27" t="s">
        <v>66</v>
      </c>
      <c r="AT21" s="27" t="s">
        <v>67</v>
      </c>
      <c r="AU21" s="27" t="s">
        <v>68</v>
      </c>
      <c r="AV21" s="27" t="s">
        <v>69</v>
      </c>
      <c r="AW21" s="27" t="s">
        <v>70</v>
      </c>
      <c r="AX21" s="27" t="s">
        <v>71</v>
      </c>
      <c r="AY21" s="27" t="s">
        <v>72</v>
      </c>
      <c r="AZ21" s="27" t="s">
        <v>73</v>
      </c>
      <c r="BA21" s="27" t="s">
        <v>74</v>
      </c>
      <c r="BB21" s="27" t="s">
        <v>75</v>
      </c>
      <c r="BC21" s="27" t="s">
        <v>76</v>
      </c>
    </row>
    <row r="22" spans="1:55" ht="31.5" x14ac:dyDescent="0.2">
      <c r="A22" s="32">
        <f>[1]В0228_1037000158513_02_0_69_!A21</f>
        <v>0</v>
      </c>
      <c r="B22" s="33" t="str">
        <f>[1]В0228_1037000158513_02_0_69_!B21</f>
        <v>ВСЕГО по инвестиционной программе, в том числе:</v>
      </c>
      <c r="C22" s="34" t="str">
        <f>[1]В0228_1037000158513_02_0_69_!C21</f>
        <v>Г</v>
      </c>
      <c r="D22" s="35">
        <f t="shared" ref="D22" si="0">SUM(D23:D28)</f>
        <v>152.36676962748962</v>
      </c>
      <c r="E22" s="36">
        <f t="shared" ref="E22:BC22" si="1">SUM(E23:E28)</f>
        <v>44.464775832200004</v>
      </c>
      <c r="F22" s="36">
        <f t="shared" si="1"/>
        <v>1.4668299999999999</v>
      </c>
      <c r="G22" s="36">
        <f t="shared" si="1"/>
        <v>27.303914220000003</v>
      </c>
      <c r="H22" s="36">
        <f t="shared" si="1"/>
        <v>15.6940316122</v>
      </c>
      <c r="I22" s="36">
        <f t="shared" si="1"/>
        <v>0</v>
      </c>
      <c r="J22" s="37">
        <f t="shared" si="1"/>
        <v>10.4121176352</v>
      </c>
      <c r="K22" s="37">
        <f t="shared" si="1"/>
        <v>0.78130999999999995</v>
      </c>
      <c r="L22" s="37">
        <f t="shared" si="1"/>
        <v>4.5891784100000006</v>
      </c>
      <c r="M22" s="37">
        <f t="shared" si="1"/>
        <v>5.0416292251999995</v>
      </c>
      <c r="N22" s="37">
        <f t="shared" si="1"/>
        <v>0</v>
      </c>
      <c r="O22" s="37">
        <f t="shared" si="1"/>
        <v>34.052658197</v>
      </c>
      <c r="P22" s="37">
        <f t="shared" si="1"/>
        <v>0.68552000000000002</v>
      </c>
      <c r="Q22" s="37">
        <f t="shared" si="1"/>
        <v>22.714735810000001</v>
      </c>
      <c r="R22" s="37">
        <f t="shared" si="1"/>
        <v>10.652402386999999</v>
      </c>
      <c r="S22" s="37">
        <f t="shared" si="1"/>
        <v>0</v>
      </c>
      <c r="T22" s="37">
        <f t="shared" si="1"/>
        <v>0</v>
      </c>
      <c r="U22" s="37">
        <f t="shared" si="1"/>
        <v>0</v>
      </c>
      <c r="V22" s="37">
        <f t="shared" si="1"/>
        <v>0</v>
      </c>
      <c r="W22" s="37">
        <f t="shared" si="1"/>
        <v>0</v>
      </c>
      <c r="X22" s="37">
        <f t="shared" si="1"/>
        <v>0</v>
      </c>
      <c r="Y22" s="37">
        <f t="shared" si="1"/>
        <v>0</v>
      </c>
      <c r="Z22" s="37">
        <f t="shared" si="1"/>
        <v>0</v>
      </c>
      <c r="AA22" s="37">
        <f t="shared" si="1"/>
        <v>0</v>
      </c>
      <c r="AB22" s="37">
        <f t="shared" si="1"/>
        <v>0</v>
      </c>
      <c r="AC22" s="37">
        <f t="shared" si="1"/>
        <v>0</v>
      </c>
      <c r="AD22" s="35">
        <f t="shared" si="1"/>
        <v>129.12432011921362</v>
      </c>
      <c r="AE22" s="36">
        <f t="shared" si="1"/>
        <v>42.070771010000001</v>
      </c>
      <c r="AF22" s="36">
        <f t="shared" si="1"/>
        <v>1.4668299999999999</v>
      </c>
      <c r="AG22" s="36">
        <f t="shared" si="1"/>
        <v>27.303914220000003</v>
      </c>
      <c r="AH22" s="36">
        <f t="shared" si="1"/>
        <v>13.30002679</v>
      </c>
      <c r="AI22" s="36">
        <f t="shared" si="1"/>
        <v>0</v>
      </c>
      <c r="AJ22" s="37">
        <f t="shared" si="1"/>
        <v>9.6430555499999997</v>
      </c>
      <c r="AK22" s="37">
        <f t="shared" si="1"/>
        <v>0.78130999999999995</v>
      </c>
      <c r="AL22" s="37">
        <f t="shared" si="1"/>
        <v>4.5891784100000006</v>
      </c>
      <c r="AM22" s="37">
        <f t="shared" si="1"/>
        <v>4.2725671399999996</v>
      </c>
      <c r="AN22" s="37">
        <f t="shared" si="1"/>
        <v>0</v>
      </c>
      <c r="AO22" s="37">
        <f t="shared" si="1"/>
        <v>32.427715460000002</v>
      </c>
      <c r="AP22" s="37">
        <f t="shared" si="1"/>
        <v>0.68552000000000002</v>
      </c>
      <c r="AQ22" s="37">
        <f t="shared" si="1"/>
        <v>22.714735810000001</v>
      </c>
      <c r="AR22" s="37">
        <f t="shared" si="1"/>
        <v>9.0274596500000008</v>
      </c>
      <c r="AS22" s="37">
        <f t="shared" si="1"/>
        <v>0</v>
      </c>
      <c r="AT22" s="37">
        <f t="shared" si="1"/>
        <v>0</v>
      </c>
      <c r="AU22" s="37">
        <f t="shared" si="1"/>
        <v>0</v>
      </c>
      <c r="AV22" s="37">
        <f t="shared" si="1"/>
        <v>0</v>
      </c>
      <c r="AW22" s="37">
        <f t="shared" si="1"/>
        <v>0</v>
      </c>
      <c r="AX22" s="37">
        <f t="shared" si="1"/>
        <v>0</v>
      </c>
      <c r="AY22" s="37">
        <f t="shared" si="1"/>
        <v>0</v>
      </c>
      <c r="AZ22" s="37">
        <f t="shared" si="1"/>
        <v>0</v>
      </c>
      <c r="BA22" s="37">
        <f t="shared" si="1"/>
        <v>0</v>
      </c>
      <c r="BB22" s="37">
        <f t="shared" si="1"/>
        <v>0</v>
      </c>
      <c r="BC22" s="37">
        <f t="shared" si="1"/>
        <v>0</v>
      </c>
    </row>
    <row r="23" spans="1:55" ht="15.75" x14ac:dyDescent="0.2">
      <c r="A23" s="34" t="str">
        <f>[1]В0228_1037000158513_02_0_69_!A22</f>
        <v>0.1</v>
      </c>
      <c r="B23" s="38" t="str">
        <f>[1]В0228_1037000158513_02_0_69_!B22</f>
        <v>Технологическое присоединение, всего</v>
      </c>
      <c r="C23" s="34" t="str">
        <f>[1]В0228_1037000158513_02_0_69_!C22</f>
        <v>Г</v>
      </c>
      <c r="D23" s="39">
        <f t="shared" ref="D23" si="2">SUM(D29)</f>
        <v>0</v>
      </c>
      <c r="E23" s="40">
        <f t="shared" ref="E23:BC23" si="3">SUM(E29)</f>
        <v>0</v>
      </c>
      <c r="F23" s="40">
        <f t="shared" si="3"/>
        <v>0</v>
      </c>
      <c r="G23" s="40">
        <f t="shared" si="3"/>
        <v>0</v>
      </c>
      <c r="H23" s="40">
        <f t="shared" si="3"/>
        <v>0</v>
      </c>
      <c r="I23" s="40">
        <f t="shared" si="3"/>
        <v>0</v>
      </c>
      <c r="J23" s="41">
        <f t="shared" si="3"/>
        <v>0</v>
      </c>
      <c r="K23" s="41">
        <f t="shared" si="3"/>
        <v>0</v>
      </c>
      <c r="L23" s="41">
        <f t="shared" si="3"/>
        <v>0</v>
      </c>
      <c r="M23" s="41">
        <f t="shared" si="3"/>
        <v>0</v>
      </c>
      <c r="N23" s="41">
        <f t="shared" si="3"/>
        <v>0</v>
      </c>
      <c r="O23" s="41">
        <f t="shared" si="3"/>
        <v>0</v>
      </c>
      <c r="P23" s="41">
        <f t="shared" si="3"/>
        <v>0</v>
      </c>
      <c r="Q23" s="41">
        <f t="shared" si="3"/>
        <v>0</v>
      </c>
      <c r="R23" s="41">
        <f t="shared" si="3"/>
        <v>0</v>
      </c>
      <c r="S23" s="41">
        <f t="shared" si="3"/>
        <v>0</v>
      </c>
      <c r="T23" s="41">
        <f t="shared" si="3"/>
        <v>0</v>
      </c>
      <c r="U23" s="41">
        <f t="shared" si="3"/>
        <v>0</v>
      </c>
      <c r="V23" s="41">
        <f t="shared" si="3"/>
        <v>0</v>
      </c>
      <c r="W23" s="41">
        <f t="shared" si="3"/>
        <v>0</v>
      </c>
      <c r="X23" s="41">
        <f t="shared" si="3"/>
        <v>0</v>
      </c>
      <c r="Y23" s="41">
        <f t="shared" si="3"/>
        <v>0</v>
      </c>
      <c r="Z23" s="41">
        <f t="shared" si="3"/>
        <v>0</v>
      </c>
      <c r="AA23" s="41">
        <f t="shared" si="3"/>
        <v>0</v>
      </c>
      <c r="AB23" s="41">
        <f t="shared" si="3"/>
        <v>0</v>
      </c>
      <c r="AC23" s="41">
        <f t="shared" si="3"/>
        <v>0</v>
      </c>
      <c r="AD23" s="39">
        <f t="shared" si="3"/>
        <v>0</v>
      </c>
      <c r="AE23" s="40">
        <f t="shared" si="3"/>
        <v>0</v>
      </c>
      <c r="AF23" s="40">
        <f t="shared" si="3"/>
        <v>0</v>
      </c>
      <c r="AG23" s="40">
        <f t="shared" si="3"/>
        <v>0</v>
      </c>
      <c r="AH23" s="40">
        <f t="shared" si="3"/>
        <v>0</v>
      </c>
      <c r="AI23" s="40">
        <f t="shared" si="3"/>
        <v>0</v>
      </c>
      <c r="AJ23" s="41">
        <f t="shared" si="3"/>
        <v>0</v>
      </c>
      <c r="AK23" s="41">
        <f t="shared" si="3"/>
        <v>0</v>
      </c>
      <c r="AL23" s="41">
        <f t="shared" si="3"/>
        <v>0</v>
      </c>
      <c r="AM23" s="41">
        <f t="shared" si="3"/>
        <v>0</v>
      </c>
      <c r="AN23" s="41">
        <f t="shared" si="3"/>
        <v>0</v>
      </c>
      <c r="AO23" s="41">
        <f t="shared" si="3"/>
        <v>0</v>
      </c>
      <c r="AP23" s="41">
        <f t="shared" si="3"/>
        <v>0</v>
      </c>
      <c r="AQ23" s="41">
        <f t="shared" si="3"/>
        <v>0</v>
      </c>
      <c r="AR23" s="41">
        <f t="shared" si="3"/>
        <v>0</v>
      </c>
      <c r="AS23" s="41">
        <f t="shared" si="3"/>
        <v>0</v>
      </c>
      <c r="AT23" s="41">
        <f t="shared" si="3"/>
        <v>0</v>
      </c>
      <c r="AU23" s="41">
        <f t="shared" si="3"/>
        <v>0</v>
      </c>
      <c r="AV23" s="41">
        <f t="shared" si="3"/>
        <v>0</v>
      </c>
      <c r="AW23" s="41">
        <f t="shared" si="3"/>
        <v>0</v>
      </c>
      <c r="AX23" s="41">
        <f t="shared" si="3"/>
        <v>0</v>
      </c>
      <c r="AY23" s="41">
        <f t="shared" si="3"/>
        <v>0</v>
      </c>
      <c r="AZ23" s="41">
        <f t="shared" si="3"/>
        <v>0</v>
      </c>
      <c r="BA23" s="41">
        <f t="shared" si="3"/>
        <v>0</v>
      </c>
      <c r="BB23" s="41">
        <f t="shared" si="3"/>
        <v>0</v>
      </c>
      <c r="BC23" s="41">
        <f t="shared" si="3"/>
        <v>0</v>
      </c>
    </row>
    <row r="24" spans="1:55" ht="31.5" x14ac:dyDescent="0.2">
      <c r="A24" s="34" t="str">
        <f>[1]В0228_1037000158513_02_0_69_!A23</f>
        <v>0.2</v>
      </c>
      <c r="B24" s="38" t="str">
        <f>[1]В0228_1037000158513_02_0_69_!B23</f>
        <v>Реконструкция, модернизация, техническое перевооружение, всего</v>
      </c>
      <c r="C24" s="34" t="str">
        <f>[1]В0228_1037000158513_02_0_69_!C23</f>
        <v>Г</v>
      </c>
      <c r="D24" s="39">
        <f t="shared" ref="D24:BC24" si="4">SUM(D47)</f>
        <v>33.299943993599996</v>
      </c>
      <c r="E24" s="40">
        <f t="shared" si="4"/>
        <v>12.722207182799998</v>
      </c>
      <c r="F24" s="40">
        <f t="shared" si="4"/>
        <v>0</v>
      </c>
      <c r="G24" s="40">
        <f t="shared" si="4"/>
        <v>5.3824007300000005</v>
      </c>
      <c r="H24" s="40">
        <f t="shared" si="4"/>
        <v>7.3398064527999995</v>
      </c>
      <c r="I24" s="40">
        <f t="shared" si="4"/>
        <v>0</v>
      </c>
      <c r="J24" s="41">
        <f t="shared" si="4"/>
        <v>2.5963372774</v>
      </c>
      <c r="K24" s="41">
        <f t="shared" si="4"/>
        <v>0</v>
      </c>
      <c r="L24" s="41">
        <f t="shared" si="4"/>
        <v>0.86464665000000007</v>
      </c>
      <c r="M24" s="41">
        <f t="shared" si="4"/>
        <v>1.7316906273999999</v>
      </c>
      <c r="N24" s="41">
        <f t="shared" si="4"/>
        <v>0</v>
      </c>
      <c r="O24" s="41">
        <f t="shared" si="4"/>
        <v>10.1258699054</v>
      </c>
      <c r="P24" s="41">
        <f t="shared" si="4"/>
        <v>0</v>
      </c>
      <c r="Q24" s="41">
        <f t="shared" si="4"/>
        <v>4.5177540800000004</v>
      </c>
      <c r="R24" s="41">
        <f t="shared" si="4"/>
        <v>5.6081158253999996</v>
      </c>
      <c r="S24" s="41">
        <f t="shared" si="4"/>
        <v>0</v>
      </c>
      <c r="T24" s="41">
        <f t="shared" si="4"/>
        <v>0</v>
      </c>
      <c r="U24" s="41">
        <f t="shared" si="4"/>
        <v>0</v>
      </c>
      <c r="V24" s="41">
        <f t="shared" si="4"/>
        <v>0</v>
      </c>
      <c r="W24" s="41">
        <f t="shared" si="4"/>
        <v>0</v>
      </c>
      <c r="X24" s="41">
        <f t="shared" si="4"/>
        <v>0</v>
      </c>
      <c r="Y24" s="41">
        <f t="shared" si="4"/>
        <v>0</v>
      </c>
      <c r="Z24" s="41">
        <f t="shared" si="4"/>
        <v>0</v>
      </c>
      <c r="AA24" s="41">
        <f t="shared" si="4"/>
        <v>0</v>
      </c>
      <c r="AB24" s="41">
        <f t="shared" si="4"/>
        <v>0</v>
      </c>
      <c r="AC24" s="41">
        <f t="shared" si="4"/>
        <v>0</v>
      </c>
      <c r="AD24" s="39">
        <f t="shared" si="4"/>
        <v>28.22029152</v>
      </c>
      <c r="AE24" s="40">
        <f t="shared" si="4"/>
        <v>11.60257569</v>
      </c>
      <c r="AF24" s="40">
        <f t="shared" si="4"/>
        <v>0</v>
      </c>
      <c r="AG24" s="40">
        <f t="shared" si="4"/>
        <v>5.3824007300000005</v>
      </c>
      <c r="AH24" s="40">
        <f t="shared" si="4"/>
        <v>6.2201749599999996</v>
      </c>
      <c r="AI24" s="40">
        <f t="shared" si="4"/>
        <v>0</v>
      </c>
      <c r="AJ24" s="41">
        <f t="shared" si="4"/>
        <v>2.3321810800000002</v>
      </c>
      <c r="AK24" s="41">
        <f t="shared" si="4"/>
        <v>0</v>
      </c>
      <c r="AL24" s="41">
        <f t="shared" si="4"/>
        <v>0.86464665000000007</v>
      </c>
      <c r="AM24" s="41">
        <f t="shared" si="4"/>
        <v>1.4675344299999999</v>
      </c>
      <c r="AN24" s="41">
        <f t="shared" si="4"/>
        <v>0</v>
      </c>
      <c r="AO24" s="41">
        <f t="shared" si="4"/>
        <v>9.2703946100000003</v>
      </c>
      <c r="AP24" s="41">
        <f t="shared" si="4"/>
        <v>0</v>
      </c>
      <c r="AQ24" s="41">
        <f t="shared" si="4"/>
        <v>4.5177540800000004</v>
      </c>
      <c r="AR24" s="41">
        <f t="shared" si="4"/>
        <v>4.7526405299999999</v>
      </c>
      <c r="AS24" s="41">
        <f t="shared" si="4"/>
        <v>0</v>
      </c>
      <c r="AT24" s="41">
        <f t="shared" si="4"/>
        <v>0</v>
      </c>
      <c r="AU24" s="41">
        <f t="shared" si="4"/>
        <v>0</v>
      </c>
      <c r="AV24" s="41">
        <f t="shared" si="4"/>
        <v>0</v>
      </c>
      <c r="AW24" s="41">
        <f t="shared" si="4"/>
        <v>0</v>
      </c>
      <c r="AX24" s="41">
        <f t="shared" si="4"/>
        <v>0</v>
      </c>
      <c r="AY24" s="41">
        <f t="shared" si="4"/>
        <v>0</v>
      </c>
      <c r="AZ24" s="41">
        <f t="shared" si="4"/>
        <v>0</v>
      </c>
      <c r="BA24" s="41">
        <f t="shared" si="4"/>
        <v>0</v>
      </c>
      <c r="BB24" s="41">
        <f t="shared" si="4"/>
        <v>0</v>
      </c>
      <c r="BC24" s="41">
        <f t="shared" si="4"/>
        <v>0</v>
      </c>
    </row>
    <row r="25" spans="1:55" ht="63" x14ac:dyDescent="0.2">
      <c r="A25" s="34" t="str">
        <f>[1]В0228_1037000158513_02_0_69_!A24</f>
        <v>0.3</v>
      </c>
      <c r="B25" s="38" t="str">
        <f>[1]В0228_1037000158513_02_0_69_!B24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5" s="34" t="str">
        <f>[1]В0228_1037000158513_02_0_69_!C24</f>
        <v>Г</v>
      </c>
      <c r="D25" s="39">
        <f t="shared" ref="D25:BC25" si="5">SUM(D73)</f>
        <v>54.454842616867161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  <c r="I25" s="40">
        <f t="shared" si="5"/>
        <v>0</v>
      </c>
      <c r="J25" s="41">
        <f t="shared" si="5"/>
        <v>0</v>
      </c>
      <c r="K25" s="41">
        <f t="shared" si="5"/>
        <v>0</v>
      </c>
      <c r="L25" s="41">
        <f t="shared" si="5"/>
        <v>0</v>
      </c>
      <c r="M25" s="41">
        <f t="shared" si="5"/>
        <v>0</v>
      </c>
      <c r="N25" s="41">
        <f t="shared" si="5"/>
        <v>0</v>
      </c>
      <c r="O25" s="41">
        <f t="shared" si="5"/>
        <v>0</v>
      </c>
      <c r="P25" s="41">
        <f t="shared" si="5"/>
        <v>0</v>
      </c>
      <c r="Q25" s="41">
        <f t="shared" si="5"/>
        <v>0</v>
      </c>
      <c r="R25" s="41">
        <f t="shared" si="5"/>
        <v>0</v>
      </c>
      <c r="S25" s="41">
        <f t="shared" si="5"/>
        <v>0</v>
      </c>
      <c r="T25" s="41">
        <f t="shared" si="5"/>
        <v>0</v>
      </c>
      <c r="U25" s="41">
        <f t="shared" si="5"/>
        <v>0</v>
      </c>
      <c r="V25" s="41">
        <f t="shared" si="5"/>
        <v>0</v>
      </c>
      <c r="W25" s="41">
        <f t="shared" si="5"/>
        <v>0</v>
      </c>
      <c r="X25" s="41">
        <f t="shared" si="5"/>
        <v>0</v>
      </c>
      <c r="Y25" s="41">
        <f t="shared" si="5"/>
        <v>0</v>
      </c>
      <c r="Z25" s="41">
        <f t="shared" si="5"/>
        <v>0</v>
      </c>
      <c r="AA25" s="41">
        <f t="shared" si="5"/>
        <v>0</v>
      </c>
      <c r="AB25" s="41">
        <f t="shared" si="5"/>
        <v>0</v>
      </c>
      <c r="AC25" s="41">
        <f t="shared" si="5"/>
        <v>0</v>
      </c>
      <c r="AD25" s="39">
        <f t="shared" si="5"/>
        <v>46.14817175105</v>
      </c>
      <c r="AE25" s="40">
        <f t="shared" si="5"/>
        <v>0</v>
      </c>
      <c r="AF25" s="40">
        <f t="shared" si="5"/>
        <v>0</v>
      </c>
      <c r="AG25" s="40">
        <f t="shared" si="5"/>
        <v>0</v>
      </c>
      <c r="AH25" s="40">
        <f t="shared" si="5"/>
        <v>0</v>
      </c>
      <c r="AI25" s="40">
        <f t="shared" si="5"/>
        <v>0</v>
      </c>
      <c r="AJ25" s="41">
        <f t="shared" si="5"/>
        <v>0</v>
      </c>
      <c r="AK25" s="41">
        <f t="shared" si="5"/>
        <v>0</v>
      </c>
      <c r="AL25" s="41">
        <f t="shared" si="5"/>
        <v>0</v>
      </c>
      <c r="AM25" s="41">
        <f t="shared" si="5"/>
        <v>0</v>
      </c>
      <c r="AN25" s="41">
        <f t="shared" si="5"/>
        <v>0</v>
      </c>
      <c r="AO25" s="41">
        <f t="shared" si="5"/>
        <v>0</v>
      </c>
      <c r="AP25" s="41">
        <f t="shared" si="5"/>
        <v>0</v>
      </c>
      <c r="AQ25" s="41">
        <f t="shared" si="5"/>
        <v>0</v>
      </c>
      <c r="AR25" s="41">
        <f t="shared" si="5"/>
        <v>0</v>
      </c>
      <c r="AS25" s="41">
        <f t="shared" si="5"/>
        <v>0</v>
      </c>
      <c r="AT25" s="41">
        <f t="shared" si="5"/>
        <v>0</v>
      </c>
      <c r="AU25" s="41">
        <f t="shared" si="5"/>
        <v>0</v>
      </c>
      <c r="AV25" s="41">
        <f t="shared" si="5"/>
        <v>0</v>
      </c>
      <c r="AW25" s="41">
        <f t="shared" si="5"/>
        <v>0</v>
      </c>
      <c r="AX25" s="41">
        <f t="shared" si="5"/>
        <v>0</v>
      </c>
      <c r="AY25" s="41">
        <f t="shared" si="5"/>
        <v>0</v>
      </c>
      <c r="AZ25" s="41">
        <f t="shared" si="5"/>
        <v>0</v>
      </c>
      <c r="BA25" s="41">
        <f t="shared" si="5"/>
        <v>0</v>
      </c>
      <c r="BB25" s="41">
        <f t="shared" si="5"/>
        <v>0</v>
      </c>
      <c r="BC25" s="41">
        <f t="shared" si="5"/>
        <v>0</v>
      </c>
    </row>
    <row r="26" spans="1:55" ht="31.5" x14ac:dyDescent="0.2">
      <c r="A26" s="34" t="str">
        <f>[1]В0228_1037000158513_02_0_69_!A25</f>
        <v>0.4</v>
      </c>
      <c r="B26" s="38" t="str">
        <f>[1]В0228_1037000158513_02_0_69_!B25</f>
        <v>Прочее новое строительство объектов электросетевого хозяйства, всего</v>
      </c>
      <c r="C26" s="34" t="str">
        <f>[1]В0228_1037000158513_02_0_69_!C25</f>
        <v>Г</v>
      </c>
      <c r="D26" s="39">
        <f t="shared" ref="D26:BC26" si="6">SUM(D79)</f>
        <v>55.411983017022472</v>
      </c>
      <c r="E26" s="40">
        <f t="shared" si="6"/>
        <v>11.6050457672</v>
      </c>
      <c r="F26" s="40">
        <f t="shared" si="6"/>
        <v>1.4668299999999999</v>
      </c>
      <c r="G26" s="40">
        <f t="shared" si="6"/>
        <v>4.8683575500000007</v>
      </c>
      <c r="H26" s="40">
        <f t="shared" si="6"/>
        <v>5.2698582171999995</v>
      </c>
      <c r="I26" s="40">
        <f t="shared" si="6"/>
        <v>0</v>
      </c>
      <c r="J26" s="41">
        <f t="shared" si="6"/>
        <v>7.8157803577999996</v>
      </c>
      <c r="K26" s="41">
        <f t="shared" si="6"/>
        <v>0.78130999999999995</v>
      </c>
      <c r="L26" s="41">
        <f t="shared" si="6"/>
        <v>3.7245317600000001</v>
      </c>
      <c r="M26" s="41">
        <f t="shared" si="6"/>
        <v>3.3099385977999995</v>
      </c>
      <c r="N26" s="41">
        <f t="shared" si="6"/>
        <v>0</v>
      </c>
      <c r="O26" s="41">
        <f t="shared" si="6"/>
        <v>3.7892654093999996</v>
      </c>
      <c r="P26" s="41">
        <f t="shared" si="6"/>
        <v>0.68552000000000002</v>
      </c>
      <c r="Q26" s="41">
        <f t="shared" si="6"/>
        <v>1.1438257900000002</v>
      </c>
      <c r="R26" s="41">
        <f t="shared" si="6"/>
        <v>1.9599196193999995</v>
      </c>
      <c r="S26" s="41">
        <f t="shared" si="6"/>
        <v>0</v>
      </c>
      <c r="T26" s="41">
        <f t="shared" si="6"/>
        <v>0</v>
      </c>
      <c r="U26" s="41">
        <f t="shared" si="6"/>
        <v>0</v>
      </c>
      <c r="V26" s="41">
        <f t="shared" si="6"/>
        <v>0</v>
      </c>
      <c r="W26" s="41">
        <f t="shared" si="6"/>
        <v>0</v>
      </c>
      <c r="X26" s="41">
        <f t="shared" si="6"/>
        <v>0</v>
      </c>
      <c r="Y26" s="41">
        <f t="shared" si="6"/>
        <v>0</v>
      </c>
      <c r="Z26" s="41">
        <f t="shared" si="6"/>
        <v>0</v>
      </c>
      <c r="AA26" s="41">
        <f t="shared" si="6"/>
        <v>0</v>
      </c>
      <c r="AB26" s="41">
        <f t="shared" si="6"/>
        <v>0</v>
      </c>
      <c r="AC26" s="41">
        <f t="shared" si="6"/>
        <v>0</v>
      </c>
      <c r="AD26" s="39">
        <f t="shared" si="6"/>
        <v>46.959246678672109</v>
      </c>
      <c r="AE26" s="40">
        <f t="shared" si="6"/>
        <v>10.80116909</v>
      </c>
      <c r="AF26" s="40">
        <f t="shared" si="6"/>
        <v>1.4668299999999999</v>
      </c>
      <c r="AG26" s="40">
        <f t="shared" si="6"/>
        <v>4.8683575500000007</v>
      </c>
      <c r="AH26" s="40">
        <f t="shared" si="6"/>
        <v>4.4659815399999996</v>
      </c>
      <c r="AI26" s="40">
        <f t="shared" si="6"/>
        <v>0</v>
      </c>
      <c r="AJ26" s="41">
        <f t="shared" si="6"/>
        <v>7.3108744699999999</v>
      </c>
      <c r="AK26" s="41">
        <f t="shared" si="6"/>
        <v>0.78130999999999995</v>
      </c>
      <c r="AL26" s="41">
        <f t="shared" si="6"/>
        <v>3.7245317600000001</v>
      </c>
      <c r="AM26" s="41">
        <f t="shared" si="6"/>
        <v>2.8050327099999999</v>
      </c>
      <c r="AN26" s="41">
        <f t="shared" si="6"/>
        <v>0</v>
      </c>
      <c r="AO26" s="41">
        <f t="shared" si="6"/>
        <v>3.4902946199999998</v>
      </c>
      <c r="AP26" s="41">
        <f t="shared" si="6"/>
        <v>0.68552000000000002</v>
      </c>
      <c r="AQ26" s="41">
        <f t="shared" si="6"/>
        <v>1.1438257900000002</v>
      </c>
      <c r="AR26" s="41">
        <f t="shared" si="6"/>
        <v>1.6609488299999997</v>
      </c>
      <c r="AS26" s="41">
        <f t="shared" si="6"/>
        <v>0</v>
      </c>
      <c r="AT26" s="41">
        <f t="shared" si="6"/>
        <v>0</v>
      </c>
      <c r="AU26" s="41">
        <f t="shared" si="6"/>
        <v>0</v>
      </c>
      <c r="AV26" s="41">
        <f t="shared" si="6"/>
        <v>0</v>
      </c>
      <c r="AW26" s="41">
        <f t="shared" si="6"/>
        <v>0</v>
      </c>
      <c r="AX26" s="41">
        <f t="shared" si="6"/>
        <v>0</v>
      </c>
      <c r="AY26" s="41">
        <f t="shared" si="6"/>
        <v>0</v>
      </c>
      <c r="AZ26" s="41">
        <f t="shared" si="6"/>
        <v>0</v>
      </c>
      <c r="BA26" s="41">
        <f t="shared" si="6"/>
        <v>0</v>
      </c>
      <c r="BB26" s="41">
        <f t="shared" si="6"/>
        <v>0</v>
      </c>
      <c r="BC26" s="41">
        <f t="shared" si="6"/>
        <v>0</v>
      </c>
    </row>
    <row r="27" spans="1:55" ht="47.25" x14ac:dyDescent="0.2">
      <c r="A27" s="34" t="str">
        <f>[1]В0228_1037000158513_02_0_69_!A26</f>
        <v>0.5</v>
      </c>
      <c r="B27" s="38" t="str">
        <f>[1]В0228_1037000158513_02_0_69_!B26</f>
        <v>Покупка земельных участков для целей реализации инвестиционных проектов, всего</v>
      </c>
      <c r="C27" s="34" t="str">
        <f>[1]В0228_1037000158513_02_0_69_!C26</f>
        <v>Г</v>
      </c>
      <c r="D27" s="39">
        <f t="shared" ref="D27:BC28" si="7">SUM(D83)</f>
        <v>0</v>
      </c>
      <c r="E27" s="40">
        <f t="shared" si="7"/>
        <v>0</v>
      </c>
      <c r="F27" s="40">
        <f t="shared" si="7"/>
        <v>0</v>
      </c>
      <c r="G27" s="40">
        <f t="shared" si="7"/>
        <v>0</v>
      </c>
      <c r="H27" s="40">
        <f t="shared" si="7"/>
        <v>0</v>
      </c>
      <c r="I27" s="40">
        <f t="shared" si="7"/>
        <v>0</v>
      </c>
      <c r="J27" s="41">
        <f t="shared" si="7"/>
        <v>0</v>
      </c>
      <c r="K27" s="41">
        <f t="shared" si="7"/>
        <v>0</v>
      </c>
      <c r="L27" s="41">
        <f t="shared" si="7"/>
        <v>0</v>
      </c>
      <c r="M27" s="41">
        <f t="shared" si="7"/>
        <v>0</v>
      </c>
      <c r="N27" s="41">
        <f t="shared" si="7"/>
        <v>0</v>
      </c>
      <c r="O27" s="41">
        <f t="shared" si="7"/>
        <v>0</v>
      </c>
      <c r="P27" s="41">
        <f t="shared" si="7"/>
        <v>0</v>
      </c>
      <c r="Q27" s="41">
        <f t="shared" si="7"/>
        <v>0</v>
      </c>
      <c r="R27" s="41">
        <f t="shared" si="7"/>
        <v>0</v>
      </c>
      <c r="S27" s="41">
        <f t="shared" si="7"/>
        <v>0</v>
      </c>
      <c r="T27" s="41">
        <f t="shared" si="7"/>
        <v>0</v>
      </c>
      <c r="U27" s="41">
        <f t="shared" si="7"/>
        <v>0</v>
      </c>
      <c r="V27" s="41">
        <f t="shared" si="7"/>
        <v>0</v>
      </c>
      <c r="W27" s="41">
        <f t="shared" si="7"/>
        <v>0</v>
      </c>
      <c r="X27" s="41">
        <f t="shared" si="7"/>
        <v>0</v>
      </c>
      <c r="Y27" s="41">
        <f t="shared" si="7"/>
        <v>0</v>
      </c>
      <c r="Z27" s="41">
        <f t="shared" si="7"/>
        <v>0</v>
      </c>
      <c r="AA27" s="41">
        <f t="shared" si="7"/>
        <v>0</v>
      </c>
      <c r="AB27" s="41">
        <f t="shared" si="7"/>
        <v>0</v>
      </c>
      <c r="AC27" s="41">
        <f t="shared" si="7"/>
        <v>0</v>
      </c>
      <c r="AD27" s="39">
        <f t="shared" si="7"/>
        <v>0</v>
      </c>
      <c r="AE27" s="40">
        <f t="shared" si="7"/>
        <v>0</v>
      </c>
      <c r="AF27" s="40">
        <f t="shared" si="7"/>
        <v>0</v>
      </c>
      <c r="AG27" s="40">
        <f t="shared" si="7"/>
        <v>0</v>
      </c>
      <c r="AH27" s="40">
        <f t="shared" si="7"/>
        <v>0</v>
      </c>
      <c r="AI27" s="40">
        <f t="shared" si="7"/>
        <v>0</v>
      </c>
      <c r="AJ27" s="41">
        <f t="shared" si="7"/>
        <v>0</v>
      </c>
      <c r="AK27" s="41">
        <f t="shared" si="7"/>
        <v>0</v>
      </c>
      <c r="AL27" s="41">
        <f t="shared" si="7"/>
        <v>0</v>
      </c>
      <c r="AM27" s="41">
        <f t="shared" si="7"/>
        <v>0</v>
      </c>
      <c r="AN27" s="41">
        <f t="shared" si="7"/>
        <v>0</v>
      </c>
      <c r="AO27" s="41">
        <f t="shared" si="7"/>
        <v>0</v>
      </c>
      <c r="AP27" s="41">
        <f t="shared" si="7"/>
        <v>0</v>
      </c>
      <c r="AQ27" s="41">
        <f t="shared" si="7"/>
        <v>0</v>
      </c>
      <c r="AR27" s="41">
        <f t="shared" si="7"/>
        <v>0</v>
      </c>
      <c r="AS27" s="41">
        <f t="shared" si="7"/>
        <v>0</v>
      </c>
      <c r="AT27" s="41">
        <f t="shared" si="7"/>
        <v>0</v>
      </c>
      <c r="AU27" s="41">
        <f t="shared" si="7"/>
        <v>0</v>
      </c>
      <c r="AV27" s="41">
        <f t="shared" si="7"/>
        <v>0</v>
      </c>
      <c r="AW27" s="41">
        <f t="shared" si="7"/>
        <v>0</v>
      </c>
      <c r="AX27" s="41">
        <f t="shared" si="7"/>
        <v>0</v>
      </c>
      <c r="AY27" s="41">
        <f t="shared" si="7"/>
        <v>0</v>
      </c>
      <c r="AZ27" s="41">
        <f t="shared" si="7"/>
        <v>0</v>
      </c>
      <c r="BA27" s="41">
        <f t="shared" si="7"/>
        <v>0</v>
      </c>
      <c r="BB27" s="41">
        <f t="shared" si="7"/>
        <v>0</v>
      </c>
      <c r="BC27" s="41">
        <f t="shared" si="7"/>
        <v>0</v>
      </c>
    </row>
    <row r="28" spans="1:55" ht="15.75" x14ac:dyDescent="0.2">
      <c r="A28" s="34" t="str">
        <f>[1]В0228_1037000158513_02_0_69_!A27</f>
        <v>0.6</v>
      </c>
      <c r="B28" s="38" t="str">
        <f>[1]В0228_1037000158513_02_0_69_!B27</f>
        <v>Прочие инвестиционные проекты, всего</v>
      </c>
      <c r="C28" s="34" t="str">
        <f>[1]В0228_1037000158513_02_0_69_!C27</f>
        <v>Г</v>
      </c>
      <c r="D28" s="39">
        <f t="shared" si="7"/>
        <v>9.1999999999999993</v>
      </c>
      <c r="E28" s="40">
        <f t="shared" si="7"/>
        <v>20.137522882200003</v>
      </c>
      <c r="F28" s="40">
        <f t="shared" si="7"/>
        <v>0</v>
      </c>
      <c r="G28" s="40">
        <f t="shared" si="7"/>
        <v>17.05315594</v>
      </c>
      <c r="H28" s="40">
        <f t="shared" si="7"/>
        <v>3.0843669422</v>
      </c>
      <c r="I28" s="40">
        <f t="shared" si="7"/>
        <v>0</v>
      </c>
      <c r="J28" s="41">
        <f t="shared" si="7"/>
        <v>0</v>
      </c>
      <c r="K28" s="41">
        <f t="shared" si="7"/>
        <v>0</v>
      </c>
      <c r="L28" s="41">
        <f t="shared" si="7"/>
        <v>0</v>
      </c>
      <c r="M28" s="41">
        <f t="shared" si="7"/>
        <v>0</v>
      </c>
      <c r="N28" s="41">
        <f t="shared" si="7"/>
        <v>0</v>
      </c>
      <c r="O28" s="41">
        <f t="shared" si="7"/>
        <v>20.137522882200003</v>
      </c>
      <c r="P28" s="41">
        <f t="shared" si="7"/>
        <v>0</v>
      </c>
      <c r="Q28" s="41">
        <f t="shared" si="7"/>
        <v>17.05315594</v>
      </c>
      <c r="R28" s="41">
        <f t="shared" si="7"/>
        <v>3.0843669422</v>
      </c>
      <c r="S28" s="41">
        <f t="shared" si="7"/>
        <v>0</v>
      </c>
      <c r="T28" s="41">
        <f t="shared" si="7"/>
        <v>0</v>
      </c>
      <c r="U28" s="41">
        <f t="shared" si="7"/>
        <v>0</v>
      </c>
      <c r="V28" s="41">
        <f t="shared" si="7"/>
        <v>0</v>
      </c>
      <c r="W28" s="41">
        <f t="shared" si="7"/>
        <v>0</v>
      </c>
      <c r="X28" s="41">
        <f t="shared" si="7"/>
        <v>0</v>
      </c>
      <c r="Y28" s="41">
        <f t="shared" si="7"/>
        <v>0</v>
      </c>
      <c r="Z28" s="41">
        <f t="shared" si="7"/>
        <v>0</v>
      </c>
      <c r="AA28" s="41">
        <f t="shared" si="7"/>
        <v>0</v>
      </c>
      <c r="AB28" s="41">
        <f t="shared" si="7"/>
        <v>0</v>
      </c>
      <c r="AC28" s="41">
        <f t="shared" si="7"/>
        <v>0</v>
      </c>
      <c r="AD28" s="39">
        <f t="shared" si="7"/>
        <v>7.796610169491526</v>
      </c>
      <c r="AE28" s="40">
        <f t="shared" si="7"/>
        <v>19.667026229999998</v>
      </c>
      <c r="AF28" s="40">
        <f t="shared" si="7"/>
        <v>0</v>
      </c>
      <c r="AG28" s="40">
        <f t="shared" si="7"/>
        <v>17.05315594</v>
      </c>
      <c r="AH28" s="40">
        <f t="shared" si="7"/>
        <v>2.6138702900000004</v>
      </c>
      <c r="AI28" s="40">
        <f t="shared" si="7"/>
        <v>0</v>
      </c>
      <c r="AJ28" s="41">
        <f t="shared" si="7"/>
        <v>0</v>
      </c>
      <c r="AK28" s="41">
        <f t="shared" si="7"/>
        <v>0</v>
      </c>
      <c r="AL28" s="41">
        <f t="shared" si="7"/>
        <v>0</v>
      </c>
      <c r="AM28" s="41">
        <f t="shared" si="7"/>
        <v>0</v>
      </c>
      <c r="AN28" s="41">
        <f t="shared" si="7"/>
        <v>0</v>
      </c>
      <c r="AO28" s="41">
        <f t="shared" si="7"/>
        <v>19.667026229999998</v>
      </c>
      <c r="AP28" s="41">
        <f t="shared" si="7"/>
        <v>0</v>
      </c>
      <c r="AQ28" s="41">
        <f t="shared" si="7"/>
        <v>17.05315594</v>
      </c>
      <c r="AR28" s="41">
        <f t="shared" si="7"/>
        <v>2.6138702900000004</v>
      </c>
      <c r="AS28" s="41">
        <f t="shared" si="7"/>
        <v>0</v>
      </c>
      <c r="AT28" s="41">
        <f t="shared" si="7"/>
        <v>0</v>
      </c>
      <c r="AU28" s="41">
        <f t="shared" si="7"/>
        <v>0</v>
      </c>
      <c r="AV28" s="41">
        <f t="shared" si="7"/>
        <v>0</v>
      </c>
      <c r="AW28" s="41">
        <f t="shared" si="7"/>
        <v>0</v>
      </c>
      <c r="AX28" s="41">
        <f t="shared" si="7"/>
        <v>0</v>
      </c>
      <c r="AY28" s="41">
        <f t="shared" si="7"/>
        <v>0</v>
      </c>
      <c r="AZ28" s="41">
        <f t="shared" si="7"/>
        <v>0</v>
      </c>
      <c r="BA28" s="41">
        <f t="shared" si="7"/>
        <v>0</v>
      </c>
      <c r="BB28" s="41">
        <f t="shared" si="7"/>
        <v>0</v>
      </c>
      <c r="BC28" s="41">
        <f t="shared" si="7"/>
        <v>0</v>
      </c>
    </row>
    <row r="29" spans="1:55" ht="31.5" x14ac:dyDescent="0.2">
      <c r="A29" s="34" t="str">
        <f>[1]В0228_1037000158513_02_0_69_!A28</f>
        <v>1.1</v>
      </c>
      <c r="B29" s="38" t="str">
        <f>[1]В0228_1037000158513_02_0_69_!B28</f>
        <v>Технологическое присоединение, всего, в том числе:</v>
      </c>
      <c r="C29" s="34" t="str">
        <f>[1]В0228_1037000158513_02_0_69_!C28</f>
        <v>Г</v>
      </c>
      <c r="D29" s="39">
        <f t="shared" ref="D29:BC29" si="8">SUM(D30,D34,D37,D44)</f>
        <v>0</v>
      </c>
      <c r="E29" s="40">
        <f t="shared" si="8"/>
        <v>0</v>
      </c>
      <c r="F29" s="40">
        <f t="shared" si="8"/>
        <v>0</v>
      </c>
      <c r="G29" s="40">
        <f t="shared" si="8"/>
        <v>0</v>
      </c>
      <c r="H29" s="40">
        <f t="shared" si="8"/>
        <v>0</v>
      </c>
      <c r="I29" s="40">
        <f t="shared" si="8"/>
        <v>0</v>
      </c>
      <c r="J29" s="41">
        <f t="shared" si="8"/>
        <v>0</v>
      </c>
      <c r="K29" s="41">
        <f t="shared" si="8"/>
        <v>0</v>
      </c>
      <c r="L29" s="41">
        <f t="shared" si="8"/>
        <v>0</v>
      </c>
      <c r="M29" s="41">
        <f t="shared" si="8"/>
        <v>0</v>
      </c>
      <c r="N29" s="41">
        <f t="shared" si="8"/>
        <v>0</v>
      </c>
      <c r="O29" s="41">
        <f t="shared" si="8"/>
        <v>0</v>
      </c>
      <c r="P29" s="41">
        <f t="shared" si="8"/>
        <v>0</v>
      </c>
      <c r="Q29" s="41">
        <f t="shared" si="8"/>
        <v>0</v>
      </c>
      <c r="R29" s="41">
        <f t="shared" si="8"/>
        <v>0</v>
      </c>
      <c r="S29" s="41">
        <f t="shared" si="8"/>
        <v>0</v>
      </c>
      <c r="T29" s="41">
        <f t="shared" si="8"/>
        <v>0</v>
      </c>
      <c r="U29" s="41">
        <f t="shared" si="8"/>
        <v>0</v>
      </c>
      <c r="V29" s="41">
        <f t="shared" si="8"/>
        <v>0</v>
      </c>
      <c r="W29" s="41">
        <f t="shared" si="8"/>
        <v>0</v>
      </c>
      <c r="X29" s="41">
        <f t="shared" si="8"/>
        <v>0</v>
      </c>
      <c r="Y29" s="41">
        <f t="shared" si="8"/>
        <v>0</v>
      </c>
      <c r="Z29" s="41">
        <f t="shared" si="8"/>
        <v>0</v>
      </c>
      <c r="AA29" s="41">
        <f t="shared" si="8"/>
        <v>0</v>
      </c>
      <c r="AB29" s="41">
        <f t="shared" si="8"/>
        <v>0</v>
      </c>
      <c r="AC29" s="41">
        <f t="shared" si="8"/>
        <v>0</v>
      </c>
      <c r="AD29" s="39">
        <f t="shared" si="8"/>
        <v>0</v>
      </c>
      <c r="AE29" s="40">
        <f t="shared" si="8"/>
        <v>0</v>
      </c>
      <c r="AF29" s="40">
        <f t="shared" si="8"/>
        <v>0</v>
      </c>
      <c r="AG29" s="40">
        <f t="shared" si="8"/>
        <v>0</v>
      </c>
      <c r="AH29" s="40">
        <f t="shared" si="8"/>
        <v>0</v>
      </c>
      <c r="AI29" s="40">
        <f t="shared" si="8"/>
        <v>0</v>
      </c>
      <c r="AJ29" s="41">
        <f t="shared" si="8"/>
        <v>0</v>
      </c>
      <c r="AK29" s="41">
        <f t="shared" si="8"/>
        <v>0</v>
      </c>
      <c r="AL29" s="41">
        <f t="shared" si="8"/>
        <v>0</v>
      </c>
      <c r="AM29" s="41">
        <f t="shared" si="8"/>
        <v>0</v>
      </c>
      <c r="AN29" s="41">
        <f t="shared" si="8"/>
        <v>0</v>
      </c>
      <c r="AO29" s="41">
        <f t="shared" si="8"/>
        <v>0</v>
      </c>
      <c r="AP29" s="41">
        <f t="shared" si="8"/>
        <v>0</v>
      </c>
      <c r="AQ29" s="41">
        <f t="shared" si="8"/>
        <v>0</v>
      </c>
      <c r="AR29" s="41">
        <f t="shared" si="8"/>
        <v>0</v>
      </c>
      <c r="AS29" s="41">
        <f t="shared" si="8"/>
        <v>0</v>
      </c>
      <c r="AT29" s="41">
        <f t="shared" si="8"/>
        <v>0</v>
      </c>
      <c r="AU29" s="41">
        <f t="shared" si="8"/>
        <v>0</v>
      </c>
      <c r="AV29" s="41">
        <f t="shared" si="8"/>
        <v>0</v>
      </c>
      <c r="AW29" s="41">
        <f t="shared" si="8"/>
        <v>0</v>
      </c>
      <c r="AX29" s="41">
        <f t="shared" si="8"/>
        <v>0</v>
      </c>
      <c r="AY29" s="41">
        <f t="shared" si="8"/>
        <v>0</v>
      </c>
      <c r="AZ29" s="41">
        <f t="shared" si="8"/>
        <v>0</v>
      </c>
      <c r="BA29" s="41">
        <f t="shared" si="8"/>
        <v>0</v>
      </c>
      <c r="BB29" s="41">
        <f t="shared" si="8"/>
        <v>0</v>
      </c>
      <c r="BC29" s="41">
        <f t="shared" si="8"/>
        <v>0</v>
      </c>
    </row>
    <row r="30" spans="1:55" ht="47.25" x14ac:dyDescent="0.2">
      <c r="A30" s="34" t="str">
        <f>[1]В0228_1037000158513_02_0_69_!A29</f>
        <v>1.1.1</v>
      </c>
      <c r="B30" s="38" t="str">
        <f>[1]В0228_1037000158513_02_0_69_!B29</f>
        <v>Технологическое присоединение энергопринимающих устройств потребителей, всего, в том числе:</v>
      </c>
      <c r="C30" s="34" t="str">
        <f>[1]В0228_1037000158513_02_0_69_!C29</f>
        <v>Г</v>
      </c>
      <c r="D30" s="39">
        <f t="shared" ref="D30:BC30" si="9">SUM(D31:D33)</f>
        <v>0</v>
      </c>
      <c r="E30" s="40">
        <f t="shared" si="9"/>
        <v>0</v>
      </c>
      <c r="F30" s="40">
        <f t="shared" si="9"/>
        <v>0</v>
      </c>
      <c r="G30" s="40">
        <f t="shared" si="9"/>
        <v>0</v>
      </c>
      <c r="H30" s="40">
        <f t="shared" si="9"/>
        <v>0</v>
      </c>
      <c r="I30" s="40">
        <f t="shared" si="9"/>
        <v>0</v>
      </c>
      <c r="J30" s="41">
        <f t="shared" si="9"/>
        <v>0</v>
      </c>
      <c r="K30" s="41">
        <f t="shared" si="9"/>
        <v>0</v>
      </c>
      <c r="L30" s="41">
        <f t="shared" si="9"/>
        <v>0</v>
      </c>
      <c r="M30" s="41">
        <f t="shared" si="9"/>
        <v>0</v>
      </c>
      <c r="N30" s="41">
        <f t="shared" si="9"/>
        <v>0</v>
      </c>
      <c r="O30" s="41">
        <f t="shared" si="9"/>
        <v>0</v>
      </c>
      <c r="P30" s="41">
        <f t="shared" si="9"/>
        <v>0</v>
      </c>
      <c r="Q30" s="41">
        <f t="shared" si="9"/>
        <v>0</v>
      </c>
      <c r="R30" s="41">
        <f t="shared" si="9"/>
        <v>0</v>
      </c>
      <c r="S30" s="41">
        <f t="shared" si="9"/>
        <v>0</v>
      </c>
      <c r="T30" s="41">
        <f t="shared" si="9"/>
        <v>0</v>
      </c>
      <c r="U30" s="41">
        <f t="shared" si="9"/>
        <v>0</v>
      </c>
      <c r="V30" s="41">
        <f t="shared" si="9"/>
        <v>0</v>
      </c>
      <c r="W30" s="41">
        <f t="shared" si="9"/>
        <v>0</v>
      </c>
      <c r="X30" s="41">
        <f t="shared" si="9"/>
        <v>0</v>
      </c>
      <c r="Y30" s="41">
        <f t="shared" si="9"/>
        <v>0</v>
      </c>
      <c r="Z30" s="41">
        <f t="shared" si="9"/>
        <v>0</v>
      </c>
      <c r="AA30" s="41">
        <f t="shared" si="9"/>
        <v>0</v>
      </c>
      <c r="AB30" s="41">
        <f t="shared" si="9"/>
        <v>0</v>
      </c>
      <c r="AC30" s="41">
        <f t="shared" si="9"/>
        <v>0</v>
      </c>
      <c r="AD30" s="39">
        <f t="shared" si="9"/>
        <v>0</v>
      </c>
      <c r="AE30" s="40">
        <f t="shared" si="9"/>
        <v>0</v>
      </c>
      <c r="AF30" s="40">
        <f t="shared" si="9"/>
        <v>0</v>
      </c>
      <c r="AG30" s="40">
        <f t="shared" si="9"/>
        <v>0</v>
      </c>
      <c r="AH30" s="40">
        <f t="shared" si="9"/>
        <v>0</v>
      </c>
      <c r="AI30" s="40">
        <f t="shared" si="9"/>
        <v>0</v>
      </c>
      <c r="AJ30" s="41">
        <f t="shared" si="9"/>
        <v>0</v>
      </c>
      <c r="AK30" s="41">
        <f t="shared" si="9"/>
        <v>0</v>
      </c>
      <c r="AL30" s="41">
        <f t="shared" si="9"/>
        <v>0</v>
      </c>
      <c r="AM30" s="41">
        <f t="shared" si="9"/>
        <v>0</v>
      </c>
      <c r="AN30" s="41">
        <f t="shared" si="9"/>
        <v>0</v>
      </c>
      <c r="AO30" s="41">
        <f t="shared" si="9"/>
        <v>0</v>
      </c>
      <c r="AP30" s="41">
        <f t="shared" si="9"/>
        <v>0</v>
      </c>
      <c r="AQ30" s="41">
        <f t="shared" si="9"/>
        <v>0</v>
      </c>
      <c r="AR30" s="41">
        <f t="shared" si="9"/>
        <v>0</v>
      </c>
      <c r="AS30" s="41">
        <f t="shared" si="9"/>
        <v>0</v>
      </c>
      <c r="AT30" s="41">
        <f t="shared" si="9"/>
        <v>0</v>
      </c>
      <c r="AU30" s="41">
        <f t="shared" si="9"/>
        <v>0</v>
      </c>
      <c r="AV30" s="41">
        <f t="shared" si="9"/>
        <v>0</v>
      </c>
      <c r="AW30" s="41">
        <f t="shared" si="9"/>
        <v>0</v>
      </c>
      <c r="AX30" s="41">
        <f t="shared" si="9"/>
        <v>0</v>
      </c>
      <c r="AY30" s="41">
        <f t="shared" si="9"/>
        <v>0</v>
      </c>
      <c r="AZ30" s="41">
        <f t="shared" si="9"/>
        <v>0</v>
      </c>
      <c r="BA30" s="41">
        <f t="shared" si="9"/>
        <v>0</v>
      </c>
      <c r="BB30" s="41">
        <f t="shared" si="9"/>
        <v>0</v>
      </c>
      <c r="BC30" s="41">
        <f t="shared" si="9"/>
        <v>0</v>
      </c>
    </row>
    <row r="31" spans="1:55" ht="63" x14ac:dyDescent="0.2">
      <c r="A31" s="34" t="str">
        <f>[1]В0228_1037000158513_02_0_69_!A30</f>
        <v>1.1.1.1</v>
      </c>
      <c r="B31" s="38" t="str">
        <f>[1]В0228_1037000158513_02_0_69_!B30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1" s="34" t="str">
        <f>[1]В0228_1037000158513_02_0_69_!C30</f>
        <v>Г</v>
      </c>
      <c r="D31" s="39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39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1">
        <v>0</v>
      </c>
      <c r="BA31" s="41">
        <v>0</v>
      </c>
      <c r="BB31" s="41">
        <v>0</v>
      </c>
      <c r="BC31" s="41">
        <v>0</v>
      </c>
    </row>
    <row r="32" spans="1:55" ht="63" x14ac:dyDescent="0.2">
      <c r="A32" s="34" t="str">
        <f>[1]В0228_1037000158513_02_0_69_!A31</f>
        <v>1.1.1.2</v>
      </c>
      <c r="B32" s="38" t="str">
        <f>[1]В0228_1037000158513_02_0_69_!B31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2" s="34" t="str">
        <f>[1]В0228_1037000158513_02_0_69_!C31</f>
        <v>Г</v>
      </c>
      <c r="D32" s="39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39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0</v>
      </c>
    </row>
    <row r="33" spans="1:55" ht="63" x14ac:dyDescent="0.2">
      <c r="A33" s="34" t="str">
        <f>[1]В0228_1037000158513_02_0_69_!A32</f>
        <v>1.1.1.3</v>
      </c>
      <c r="B33" s="38" t="str">
        <f>[1]В0228_1037000158513_02_0_69_!B32</f>
        <v>Технологическое присоединение энергопринимающих устройств потребителей свыше 150 кВт, всего, в том числе:</v>
      </c>
      <c r="C33" s="34" t="str">
        <f>[1]В0228_1037000158513_02_0_69_!C32</f>
        <v>Г</v>
      </c>
      <c r="D33" s="39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39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0</v>
      </c>
    </row>
    <row r="34" spans="1:55" ht="47.25" x14ac:dyDescent="0.2">
      <c r="A34" s="34" t="str">
        <f>[1]В0228_1037000158513_02_0_69_!A33</f>
        <v>1.1.2</v>
      </c>
      <c r="B34" s="38" t="str">
        <f>[1]В0228_1037000158513_02_0_69_!B33</f>
        <v>Технологическое присоединение объектов электросетевого хозяйства, всего, в том числе:</v>
      </c>
      <c r="C34" s="34" t="str">
        <f>[1]В0228_1037000158513_02_0_69_!C33</f>
        <v>Г</v>
      </c>
      <c r="D34" s="39">
        <f t="shared" ref="D34:BC34" si="10">SUM(D35:D36)</f>
        <v>0</v>
      </c>
      <c r="E34" s="40">
        <f t="shared" si="10"/>
        <v>0</v>
      </c>
      <c r="F34" s="40">
        <f t="shared" si="10"/>
        <v>0</v>
      </c>
      <c r="G34" s="40">
        <f t="shared" si="10"/>
        <v>0</v>
      </c>
      <c r="H34" s="40">
        <f t="shared" si="10"/>
        <v>0</v>
      </c>
      <c r="I34" s="40">
        <f t="shared" si="10"/>
        <v>0</v>
      </c>
      <c r="J34" s="41">
        <f t="shared" si="10"/>
        <v>0</v>
      </c>
      <c r="K34" s="41">
        <f t="shared" si="10"/>
        <v>0</v>
      </c>
      <c r="L34" s="41">
        <f t="shared" si="10"/>
        <v>0</v>
      </c>
      <c r="M34" s="41">
        <f t="shared" si="10"/>
        <v>0</v>
      </c>
      <c r="N34" s="41">
        <f t="shared" si="10"/>
        <v>0</v>
      </c>
      <c r="O34" s="41">
        <f t="shared" si="10"/>
        <v>0</v>
      </c>
      <c r="P34" s="41">
        <f t="shared" si="10"/>
        <v>0</v>
      </c>
      <c r="Q34" s="41">
        <f t="shared" si="10"/>
        <v>0</v>
      </c>
      <c r="R34" s="41">
        <f t="shared" si="10"/>
        <v>0</v>
      </c>
      <c r="S34" s="41">
        <f t="shared" si="10"/>
        <v>0</v>
      </c>
      <c r="T34" s="41">
        <f t="shared" si="10"/>
        <v>0</v>
      </c>
      <c r="U34" s="41">
        <f t="shared" si="10"/>
        <v>0</v>
      </c>
      <c r="V34" s="41">
        <f t="shared" si="10"/>
        <v>0</v>
      </c>
      <c r="W34" s="41">
        <f t="shared" si="10"/>
        <v>0</v>
      </c>
      <c r="X34" s="41">
        <f t="shared" si="10"/>
        <v>0</v>
      </c>
      <c r="Y34" s="41">
        <f t="shared" si="10"/>
        <v>0</v>
      </c>
      <c r="Z34" s="41">
        <f t="shared" si="10"/>
        <v>0</v>
      </c>
      <c r="AA34" s="41">
        <f t="shared" si="10"/>
        <v>0</v>
      </c>
      <c r="AB34" s="41">
        <f t="shared" si="10"/>
        <v>0</v>
      </c>
      <c r="AC34" s="41">
        <f t="shared" si="10"/>
        <v>0</v>
      </c>
      <c r="AD34" s="39">
        <f t="shared" si="10"/>
        <v>0</v>
      </c>
      <c r="AE34" s="40">
        <f t="shared" si="10"/>
        <v>0</v>
      </c>
      <c r="AF34" s="40">
        <f t="shared" si="10"/>
        <v>0</v>
      </c>
      <c r="AG34" s="40">
        <f t="shared" si="10"/>
        <v>0</v>
      </c>
      <c r="AH34" s="40">
        <f t="shared" si="10"/>
        <v>0</v>
      </c>
      <c r="AI34" s="40">
        <f t="shared" si="10"/>
        <v>0</v>
      </c>
      <c r="AJ34" s="41">
        <f t="shared" si="10"/>
        <v>0</v>
      </c>
      <c r="AK34" s="41">
        <f t="shared" si="10"/>
        <v>0</v>
      </c>
      <c r="AL34" s="41">
        <f t="shared" si="10"/>
        <v>0</v>
      </c>
      <c r="AM34" s="41">
        <f t="shared" si="10"/>
        <v>0</v>
      </c>
      <c r="AN34" s="41">
        <f t="shared" si="10"/>
        <v>0</v>
      </c>
      <c r="AO34" s="41">
        <f t="shared" si="10"/>
        <v>0</v>
      </c>
      <c r="AP34" s="41">
        <f t="shared" si="10"/>
        <v>0</v>
      </c>
      <c r="AQ34" s="41">
        <f t="shared" si="10"/>
        <v>0</v>
      </c>
      <c r="AR34" s="41">
        <f t="shared" si="10"/>
        <v>0</v>
      </c>
      <c r="AS34" s="41">
        <f t="shared" si="10"/>
        <v>0</v>
      </c>
      <c r="AT34" s="41">
        <f t="shared" si="10"/>
        <v>0</v>
      </c>
      <c r="AU34" s="41">
        <f t="shared" si="10"/>
        <v>0</v>
      </c>
      <c r="AV34" s="41">
        <f t="shared" si="10"/>
        <v>0</v>
      </c>
      <c r="AW34" s="41">
        <f t="shared" si="10"/>
        <v>0</v>
      </c>
      <c r="AX34" s="41">
        <f t="shared" si="10"/>
        <v>0</v>
      </c>
      <c r="AY34" s="41">
        <f t="shared" si="10"/>
        <v>0</v>
      </c>
      <c r="AZ34" s="41">
        <f t="shared" si="10"/>
        <v>0</v>
      </c>
      <c r="BA34" s="41">
        <f t="shared" si="10"/>
        <v>0</v>
      </c>
      <c r="BB34" s="41">
        <f t="shared" si="10"/>
        <v>0</v>
      </c>
      <c r="BC34" s="41">
        <f t="shared" si="10"/>
        <v>0</v>
      </c>
    </row>
    <row r="35" spans="1:55" ht="78.75" x14ac:dyDescent="0.2">
      <c r="A35" s="34" t="str">
        <f>[1]В0228_1037000158513_02_0_69_!A34</f>
        <v>1.1.2.1</v>
      </c>
      <c r="B35" s="38" t="str">
        <f>[1]В0228_1037000158513_02_0_69_!B34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5" s="34" t="str">
        <f>[1]В0228_1037000158513_02_0_69_!C34</f>
        <v>Г</v>
      </c>
      <c r="D35" s="39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39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1">
        <v>0</v>
      </c>
      <c r="BA35" s="41">
        <v>0</v>
      </c>
      <c r="BB35" s="41">
        <v>0</v>
      </c>
      <c r="BC35" s="41">
        <v>0</v>
      </c>
    </row>
    <row r="36" spans="1:55" ht="47.25" x14ac:dyDescent="0.2">
      <c r="A36" s="34" t="str">
        <f>[1]В0228_1037000158513_02_0_69_!A35</f>
        <v>1.1.2.2</v>
      </c>
      <c r="B36" s="38" t="str">
        <f>[1]В0228_1037000158513_02_0_69_!B35</f>
        <v>Технологическое присоединение к электрическим сетям иных сетевых организаций, всего, в том числе:</v>
      </c>
      <c r="C36" s="34" t="str">
        <f>[1]В0228_1037000158513_02_0_69_!C35</f>
        <v>Г</v>
      </c>
      <c r="D36" s="39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39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41">
        <v>0</v>
      </c>
      <c r="BA36" s="41">
        <v>0</v>
      </c>
      <c r="BB36" s="41">
        <v>0</v>
      </c>
      <c r="BC36" s="41">
        <v>0</v>
      </c>
    </row>
    <row r="37" spans="1:55" ht="63" x14ac:dyDescent="0.2">
      <c r="A37" s="34" t="str">
        <f>[1]В0228_1037000158513_02_0_69_!A36</f>
        <v>1.1.3</v>
      </c>
      <c r="B37" s="38" t="str">
        <f>[1]В0228_1037000158513_02_0_69_!B36</f>
        <v>Технологическое присоединение объектов по производству электрической энергии всего, в том числе:</v>
      </c>
      <c r="C37" s="34" t="str">
        <f>[1]В0228_1037000158513_02_0_69_!C36</f>
        <v>Г</v>
      </c>
      <c r="D37" s="39">
        <f t="shared" ref="D37:BC37" si="11">SUM(D38:D43)</f>
        <v>0</v>
      </c>
      <c r="E37" s="40">
        <f t="shared" si="11"/>
        <v>0</v>
      </c>
      <c r="F37" s="40">
        <f t="shared" si="11"/>
        <v>0</v>
      </c>
      <c r="G37" s="40">
        <f t="shared" si="11"/>
        <v>0</v>
      </c>
      <c r="H37" s="40">
        <f t="shared" si="11"/>
        <v>0</v>
      </c>
      <c r="I37" s="40">
        <f t="shared" si="11"/>
        <v>0</v>
      </c>
      <c r="J37" s="41">
        <f t="shared" si="11"/>
        <v>0</v>
      </c>
      <c r="K37" s="41">
        <f t="shared" si="11"/>
        <v>0</v>
      </c>
      <c r="L37" s="41">
        <f t="shared" si="11"/>
        <v>0</v>
      </c>
      <c r="M37" s="41">
        <f t="shared" si="11"/>
        <v>0</v>
      </c>
      <c r="N37" s="41">
        <f t="shared" si="11"/>
        <v>0</v>
      </c>
      <c r="O37" s="41">
        <f t="shared" si="11"/>
        <v>0</v>
      </c>
      <c r="P37" s="41">
        <f t="shared" si="11"/>
        <v>0</v>
      </c>
      <c r="Q37" s="41">
        <f t="shared" si="11"/>
        <v>0</v>
      </c>
      <c r="R37" s="41">
        <f t="shared" si="11"/>
        <v>0</v>
      </c>
      <c r="S37" s="41">
        <f t="shared" si="11"/>
        <v>0</v>
      </c>
      <c r="T37" s="41">
        <f t="shared" si="11"/>
        <v>0</v>
      </c>
      <c r="U37" s="41">
        <f t="shared" si="11"/>
        <v>0</v>
      </c>
      <c r="V37" s="41">
        <f t="shared" si="11"/>
        <v>0</v>
      </c>
      <c r="W37" s="41">
        <f t="shared" si="11"/>
        <v>0</v>
      </c>
      <c r="X37" s="41">
        <f t="shared" si="11"/>
        <v>0</v>
      </c>
      <c r="Y37" s="41">
        <f t="shared" si="11"/>
        <v>0</v>
      </c>
      <c r="Z37" s="41">
        <f t="shared" si="11"/>
        <v>0</v>
      </c>
      <c r="AA37" s="41">
        <f t="shared" si="11"/>
        <v>0</v>
      </c>
      <c r="AB37" s="41">
        <f t="shared" si="11"/>
        <v>0</v>
      </c>
      <c r="AC37" s="41">
        <f t="shared" si="11"/>
        <v>0</v>
      </c>
      <c r="AD37" s="39">
        <f t="shared" si="11"/>
        <v>0</v>
      </c>
      <c r="AE37" s="40">
        <f t="shared" si="11"/>
        <v>0</v>
      </c>
      <c r="AF37" s="40">
        <f t="shared" si="11"/>
        <v>0</v>
      </c>
      <c r="AG37" s="40">
        <f t="shared" si="11"/>
        <v>0</v>
      </c>
      <c r="AH37" s="40">
        <f t="shared" si="11"/>
        <v>0</v>
      </c>
      <c r="AI37" s="40">
        <f t="shared" si="11"/>
        <v>0</v>
      </c>
      <c r="AJ37" s="41">
        <f t="shared" si="11"/>
        <v>0</v>
      </c>
      <c r="AK37" s="41">
        <f t="shared" si="11"/>
        <v>0</v>
      </c>
      <c r="AL37" s="41">
        <f t="shared" si="11"/>
        <v>0</v>
      </c>
      <c r="AM37" s="41">
        <f t="shared" si="11"/>
        <v>0</v>
      </c>
      <c r="AN37" s="41">
        <f t="shared" si="11"/>
        <v>0</v>
      </c>
      <c r="AO37" s="41">
        <f t="shared" si="11"/>
        <v>0</v>
      </c>
      <c r="AP37" s="41">
        <f t="shared" si="11"/>
        <v>0</v>
      </c>
      <c r="AQ37" s="41">
        <f t="shared" si="11"/>
        <v>0</v>
      </c>
      <c r="AR37" s="41">
        <f t="shared" si="11"/>
        <v>0</v>
      </c>
      <c r="AS37" s="41">
        <f t="shared" si="11"/>
        <v>0</v>
      </c>
      <c r="AT37" s="41">
        <f t="shared" si="11"/>
        <v>0</v>
      </c>
      <c r="AU37" s="41">
        <f t="shared" si="11"/>
        <v>0</v>
      </c>
      <c r="AV37" s="41">
        <f t="shared" si="11"/>
        <v>0</v>
      </c>
      <c r="AW37" s="41">
        <f t="shared" si="11"/>
        <v>0</v>
      </c>
      <c r="AX37" s="41">
        <f t="shared" si="11"/>
        <v>0</v>
      </c>
      <c r="AY37" s="41">
        <f t="shared" si="11"/>
        <v>0</v>
      </c>
      <c r="AZ37" s="41">
        <f t="shared" si="11"/>
        <v>0</v>
      </c>
      <c r="BA37" s="41">
        <f t="shared" si="11"/>
        <v>0</v>
      </c>
      <c r="BB37" s="41">
        <f t="shared" si="11"/>
        <v>0</v>
      </c>
      <c r="BC37" s="41">
        <f t="shared" si="11"/>
        <v>0</v>
      </c>
    </row>
    <row r="38" spans="1:55" ht="126" x14ac:dyDescent="0.2">
      <c r="A38" s="34" t="str">
        <f>[1]В0228_1037000158513_02_0_69_!A37</f>
        <v>1.1.3.1</v>
      </c>
      <c r="B38" s="38" t="str">
        <f>[1]В0228_1037000158513_02_0_69_!B37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34" t="str">
        <f>[1]В0228_1037000158513_02_0_69_!C37</f>
        <v>Г</v>
      </c>
      <c r="D38" s="39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39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</row>
    <row r="39" spans="1:55" ht="110.25" x14ac:dyDescent="0.2">
      <c r="A39" s="34" t="str">
        <f>[1]В0228_1037000158513_02_0_69_!A38</f>
        <v>1.1.3.1</v>
      </c>
      <c r="B39" s="38" t="str">
        <f>[1]В0228_1037000158513_02_0_69_!B38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4" t="str">
        <f>[1]В0228_1037000158513_02_0_69_!C38</f>
        <v>Г</v>
      </c>
      <c r="D39" s="39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39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</row>
    <row r="40" spans="1:55" ht="110.25" x14ac:dyDescent="0.2">
      <c r="A40" s="34" t="str">
        <f>[1]В0228_1037000158513_02_0_69_!A39</f>
        <v>1.1.3.1</v>
      </c>
      <c r="B40" s="38" t="str">
        <f>[1]В0228_1037000158513_02_0_69_!B39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34" t="str">
        <f>[1]В0228_1037000158513_02_0_69_!C39</f>
        <v>Г</v>
      </c>
      <c r="D40" s="39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39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</row>
    <row r="41" spans="1:55" ht="126" x14ac:dyDescent="0.2">
      <c r="A41" s="34" t="str">
        <f>[1]В0228_1037000158513_02_0_69_!A40</f>
        <v>1.1.3.2</v>
      </c>
      <c r="B41" s="38" t="str">
        <f>[1]В0228_1037000158513_02_0_69_!B40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1" s="34" t="str">
        <f>[1]В0228_1037000158513_02_0_69_!C40</f>
        <v>Г</v>
      </c>
      <c r="D41" s="39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39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1">
        <v>0</v>
      </c>
      <c r="BA41" s="41">
        <v>0</v>
      </c>
      <c r="BB41" s="41">
        <v>0</v>
      </c>
      <c r="BC41" s="41">
        <v>0</v>
      </c>
    </row>
    <row r="42" spans="1:55" ht="110.25" x14ac:dyDescent="0.2">
      <c r="A42" s="34" t="str">
        <f>[1]В0228_1037000158513_02_0_69_!A41</f>
        <v>1.1.3.2</v>
      </c>
      <c r="B42" s="38" t="str">
        <f>[1]В0228_1037000158513_02_0_69_!B41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34" t="str">
        <f>[1]В0228_1037000158513_02_0_69_!C41</f>
        <v>Г</v>
      </c>
      <c r="D42" s="39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39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41">
        <v>0</v>
      </c>
      <c r="BA42" s="41">
        <v>0</v>
      </c>
      <c r="BB42" s="41">
        <v>0</v>
      </c>
      <c r="BC42" s="41">
        <v>0</v>
      </c>
    </row>
    <row r="43" spans="1:55" ht="110.25" x14ac:dyDescent="0.2">
      <c r="A43" s="34" t="str">
        <f>[1]В0228_1037000158513_02_0_69_!A42</f>
        <v>1.1.3.2</v>
      </c>
      <c r="B43" s="38" t="str">
        <f>[1]В0228_1037000158513_02_0_69_!B42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34" t="str">
        <f>[1]В0228_1037000158513_02_0_69_!C42</f>
        <v>Г</v>
      </c>
      <c r="D43" s="39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39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41">
        <v>0</v>
      </c>
      <c r="BA43" s="41">
        <v>0</v>
      </c>
      <c r="BB43" s="41">
        <v>0</v>
      </c>
      <c r="BC43" s="41">
        <v>0</v>
      </c>
    </row>
    <row r="44" spans="1:55" ht="94.5" x14ac:dyDescent="0.2">
      <c r="A44" s="34" t="str">
        <f>[1]В0228_1037000158513_02_0_69_!A43</f>
        <v>1.1.4</v>
      </c>
      <c r="B44" s="38" t="str">
        <f>[1]В0228_1037000158513_02_0_69_!B43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4" s="34" t="str">
        <f>[1]В0228_1037000158513_02_0_69_!C43</f>
        <v>Г</v>
      </c>
      <c r="D44" s="39">
        <f t="shared" ref="D44:BC44" si="12">SUM(D45:D46)</f>
        <v>0</v>
      </c>
      <c r="E44" s="40">
        <f t="shared" si="12"/>
        <v>0</v>
      </c>
      <c r="F44" s="40">
        <f t="shared" si="12"/>
        <v>0</v>
      </c>
      <c r="G44" s="40">
        <f t="shared" si="12"/>
        <v>0</v>
      </c>
      <c r="H44" s="40">
        <f t="shared" si="12"/>
        <v>0</v>
      </c>
      <c r="I44" s="40">
        <f t="shared" si="12"/>
        <v>0</v>
      </c>
      <c r="J44" s="41">
        <f t="shared" si="12"/>
        <v>0</v>
      </c>
      <c r="K44" s="41">
        <f t="shared" si="12"/>
        <v>0</v>
      </c>
      <c r="L44" s="41">
        <f t="shared" si="12"/>
        <v>0</v>
      </c>
      <c r="M44" s="41">
        <f t="shared" si="12"/>
        <v>0</v>
      </c>
      <c r="N44" s="41">
        <f t="shared" si="12"/>
        <v>0</v>
      </c>
      <c r="O44" s="41">
        <f t="shared" si="12"/>
        <v>0</v>
      </c>
      <c r="P44" s="41">
        <f t="shared" si="12"/>
        <v>0</v>
      </c>
      <c r="Q44" s="41">
        <f t="shared" si="12"/>
        <v>0</v>
      </c>
      <c r="R44" s="41">
        <f t="shared" si="12"/>
        <v>0</v>
      </c>
      <c r="S44" s="41">
        <f t="shared" si="12"/>
        <v>0</v>
      </c>
      <c r="T44" s="41">
        <f t="shared" si="12"/>
        <v>0</v>
      </c>
      <c r="U44" s="41">
        <f t="shared" si="12"/>
        <v>0</v>
      </c>
      <c r="V44" s="41">
        <f t="shared" si="12"/>
        <v>0</v>
      </c>
      <c r="W44" s="41">
        <f t="shared" si="12"/>
        <v>0</v>
      </c>
      <c r="X44" s="41">
        <f t="shared" si="12"/>
        <v>0</v>
      </c>
      <c r="Y44" s="41">
        <f t="shared" si="12"/>
        <v>0</v>
      </c>
      <c r="Z44" s="41">
        <f t="shared" si="12"/>
        <v>0</v>
      </c>
      <c r="AA44" s="41">
        <f t="shared" si="12"/>
        <v>0</v>
      </c>
      <c r="AB44" s="41">
        <f t="shared" si="12"/>
        <v>0</v>
      </c>
      <c r="AC44" s="41">
        <f t="shared" si="12"/>
        <v>0</v>
      </c>
      <c r="AD44" s="39">
        <f t="shared" si="12"/>
        <v>0</v>
      </c>
      <c r="AE44" s="40">
        <f t="shared" si="12"/>
        <v>0</v>
      </c>
      <c r="AF44" s="40">
        <f t="shared" si="12"/>
        <v>0</v>
      </c>
      <c r="AG44" s="40">
        <f t="shared" si="12"/>
        <v>0</v>
      </c>
      <c r="AH44" s="40">
        <f t="shared" si="12"/>
        <v>0</v>
      </c>
      <c r="AI44" s="40">
        <f t="shared" si="12"/>
        <v>0</v>
      </c>
      <c r="AJ44" s="41">
        <f t="shared" si="12"/>
        <v>0</v>
      </c>
      <c r="AK44" s="41">
        <f t="shared" si="12"/>
        <v>0</v>
      </c>
      <c r="AL44" s="41">
        <f t="shared" si="12"/>
        <v>0</v>
      </c>
      <c r="AM44" s="41">
        <f t="shared" si="12"/>
        <v>0</v>
      </c>
      <c r="AN44" s="41">
        <f t="shared" si="12"/>
        <v>0</v>
      </c>
      <c r="AO44" s="41">
        <f t="shared" si="12"/>
        <v>0</v>
      </c>
      <c r="AP44" s="41">
        <f t="shared" si="12"/>
        <v>0</v>
      </c>
      <c r="AQ44" s="41">
        <f t="shared" si="12"/>
        <v>0</v>
      </c>
      <c r="AR44" s="41">
        <f t="shared" si="12"/>
        <v>0</v>
      </c>
      <c r="AS44" s="41">
        <f t="shared" si="12"/>
        <v>0</v>
      </c>
      <c r="AT44" s="41">
        <f t="shared" si="12"/>
        <v>0</v>
      </c>
      <c r="AU44" s="41">
        <f t="shared" si="12"/>
        <v>0</v>
      </c>
      <c r="AV44" s="41">
        <f t="shared" si="12"/>
        <v>0</v>
      </c>
      <c r="AW44" s="41">
        <f t="shared" si="12"/>
        <v>0</v>
      </c>
      <c r="AX44" s="41">
        <f t="shared" si="12"/>
        <v>0</v>
      </c>
      <c r="AY44" s="41">
        <f t="shared" si="12"/>
        <v>0</v>
      </c>
      <c r="AZ44" s="41">
        <f t="shared" si="12"/>
        <v>0</v>
      </c>
      <c r="BA44" s="41">
        <f t="shared" si="12"/>
        <v>0</v>
      </c>
      <c r="BB44" s="41">
        <f t="shared" si="12"/>
        <v>0</v>
      </c>
      <c r="BC44" s="41">
        <f t="shared" si="12"/>
        <v>0</v>
      </c>
    </row>
    <row r="45" spans="1:55" ht="78.75" x14ac:dyDescent="0.2">
      <c r="A45" s="34" t="str">
        <f>[1]В0228_1037000158513_02_0_69_!A44</f>
        <v>1.1.4.1</v>
      </c>
      <c r="B45" s="38" t="str">
        <f>[1]В0228_1037000158513_02_0_69_!B44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34" t="str">
        <f>[1]В0228_1037000158513_02_0_69_!C44</f>
        <v>Г</v>
      </c>
      <c r="D45" s="39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39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41"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v>0</v>
      </c>
      <c r="AZ45" s="41">
        <v>0</v>
      </c>
      <c r="BA45" s="41">
        <v>0</v>
      </c>
      <c r="BB45" s="41">
        <v>0</v>
      </c>
      <c r="BC45" s="41">
        <v>0</v>
      </c>
    </row>
    <row r="46" spans="1:55" ht="78.75" x14ac:dyDescent="0.2">
      <c r="A46" s="34" t="str">
        <f>[1]В0228_1037000158513_02_0_69_!A45</f>
        <v>1.1.4.2</v>
      </c>
      <c r="B46" s="38" t="str">
        <f>[1]В0228_1037000158513_02_0_69_!B45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34" t="str">
        <f>[1]В0228_1037000158513_02_0_69_!C45</f>
        <v>Г</v>
      </c>
      <c r="D46" s="39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39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  <c r="AZ46" s="41">
        <v>0</v>
      </c>
      <c r="BA46" s="41">
        <v>0</v>
      </c>
      <c r="BB46" s="41">
        <v>0</v>
      </c>
      <c r="BC46" s="41">
        <v>0</v>
      </c>
    </row>
    <row r="47" spans="1:55" ht="47.25" x14ac:dyDescent="0.2">
      <c r="A47" s="34" t="str">
        <f>[1]В0228_1037000158513_02_0_69_!A46</f>
        <v>1.2</v>
      </c>
      <c r="B47" s="38" t="str">
        <f>[1]В0228_1037000158513_02_0_69_!B46</f>
        <v>Реконструкция, модернизация, техническое перевооружение всего, в том числе:</v>
      </c>
      <c r="C47" s="34" t="str">
        <f>[1]В0228_1037000158513_02_0_69_!C46</f>
        <v>Г</v>
      </c>
      <c r="D47" s="39">
        <f t="shared" ref="D47:BC47" si="13">SUM(D48,D53,D56,D69)</f>
        <v>33.299943993599996</v>
      </c>
      <c r="E47" s="40">
        <f t="shared" si="13"/>
        <v>12.722207182799998</v>
      </c>
      <c r="F47" s="40">
        <f t="shared" si="13"/>
        <v>0</v>
      </c>
      <c r="G47" s="40">
        <f t="shared" si="13"/>
        <v>5.3824007300000005</v>
      </c>
      <c r="H47" s="40">
        <f t="shared" si="13"/>
        <v>7.3398064527999995</v>
      </c>
      <c r="I47" s="40">
        <f t="shared" si="13"/>
        <v>0</v>
      </c>
      <c r="J47" s="41">
        <f t="shared" si="13"/>
        <v>2.5963372774</v>
      </c>
      <c r="K47" s="41">
        <f t="shared" si="13"/>
        <v>0</v>
      </c>
      <c r="L47" s="41">
        <f t="shared" si="13"/>
        <v>0.86464665000000007</v>
      </c>
      <c r="M47" s="41">
        <f t="shared" si="13"/>
        <v>1.7316906273999999</v>
      </c>
      <c r="N47" s="41">
        <f t="shared" si="13"/>
        <v>0</v>
      </c>
      <c r="O47" s="41">
        <f t="shared" si="13"/>
        <v>10.1258699054</v>
      </c>
      <c r="P47" s="41">
        <f t="shared" si="13"/>
        <v>0</v>
      </c>
      <c r="Q47" s="41">
        <f t="shared" si="13"/>
        <v>4.5177540800000004</v>
      </c>
      <c r="R47" s="41">
        <f t="shared" si="13"/>
        <v>5.6081158253999996</v>
      </c>
      <c r="S47" s="41">
        <f t="shared" si="13"/>
        <v>0</v>
      </c>
      <c r="T47" s="41">
        <f t="shared" si="13"/>
        <v>0</v>
      </c>
      <c r="U47" s="41">
        <f t="shared" si="13"/>
        <v>0</v>
      </c>
      <c r="V47" s="41">
        <f t="shared" si="13"/>
        <v>0</v>
      </c>
      <c r="W47" s="41">
        <f t="shared" si="13"/>
        <v>0</v>
      </c>
      <c r="X47" s="41">
        <f t="shared" si="13"/>
        <v>0</v>
      </c>
      <c r="Y47" s="41">
        <f t="shared" si="13"/>
        <v>0</v>
      </c>
      <c r="Z47" s="41">
        <f t="shared" si="13"/>
        <v>0</v>
      </c>
      <c r="AA47" s="41">
        <f t="shared" si="13"/>
        <v>0</v>
      </c>
      <c r="AB47" s="41">
        <f t="shared" si="13"/>
        <v>0</v>
      </c>
      <c r="AC47" s="41">
        <f t="shared" si="13"/>
        <v>0</v>
      </c>
      <c r="AD47" s="39">
        <f t="shared" si="13"/>
        <v>28.22029152</v>
      </c>
      <c r="AE47" s="40">
        <f t="shared" si="13"/>
        <v>11.60257569</v>
      </c>
      <c r="AF47" s="40">
        <f t="shared" si="13"/>
        <v>0</v>
      </c>
      <c r="AG47" s="40">
        <f t="shared" si="13"/>
        <v>5.3824007300000005</v>
      </c>
      <c r="AH47" s="40">
        <f t="shared" si="13"/>
        <v>6.2201749599999996</v>
      </c>
      <c r="AI47" s="40">
        <f t="shared" si="13"/>
        <v>0</v>
      </c>
      <c r="AJ47" s="41">
        <f t="shared" si="13"/>
        <v>2.3321810800000002</v>
      </c>
      <c r="AK47" s="41">
        <f t="shared" si="13"/>
        <v>0</v>
      </c>
      <c r="AL47" s="41">
        <f t="shared" si="13"/>
        <v>0.86464665000000007</v>
      </c>
      <c r="AM47" s="41">
        <f t="shared" si="13"/>
        <v>1.4675344299999999</v>
      </c>
      <c r="AN47" s="41">
        <f t="shared" si="13"/>
        <v>0</v>
      </c>
      <c r="AO47" s="41">
        <f t="shared" si="13"/>
        <v>9.2703946100000003</v>
      </c>
      <c r="AP47" s="41">
        <f t="shared" si="13"/>
        <v>0</v>
      </c>
      <c r="AQ47" s="41">
        <f t="shared" si="13"/>
        <v>4.5177540800000004</v>
      </c>
      <c r="AR47" s="41">
        <f t="shared" si="13"/>
        <v>4.7526405299999999</v>
      </c>
      <c r="AS47" s="41">
        <f t="shared" si="13"/>
        <v>0</v>
      </c>
      <c r="AT47" s="41">
        <f t="shared" si="13"/>
        <v>0</v>
      </c>
      <c r="AU47" s="41">
        <f t="shared" si="13"/>
        <v>0</v>
      </c>
      <c r="AV47" s="41">
        <f t="shared" si="13"/>
        <v>0</v>
      </c>
      <c r="AW47" s="41">
        <f t="shared" si="13"/>
        <v>0</v>
      </c>
      <c r="AX47" s="41">
        <f t="shared" si="13"/>
        <v>0</v>
      </c>
      <c r="AY47" s="41">
        <f t="shared" si="13"/>
        <v>0</v>
      </c>
      <c r="AZ47" s="41">
        <f t="shared" si="13"/>
        <v>0</v>
      </c>
      <c r="BA47" s="41">
        <f t="shared" si="13"/>
        <v>0</v>
      </c>
      <c r="BB47" s="41">
        <f t="shared" si="13"/>
        <v>0</v>
      </c>
      <c r="BC47" s="41">
        <f t="shared" si="13"/>
        <v>0</v>
      </c>
    </row>
    <row r="48" spans="1:55" ht="78.75" x14ac:dyDescent="0.2">
      <c r="A48" s="34" t="str">
        <f>[1]В0228_1037000158513_02_0_69_!A47</f>
        <v>1.2.1</v>
      </c>
      <c r="B48" s="38" t="str">
        <f>[1]В0228_1037000158513_02_0_69_!B47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8" s="34" t="str">
        <f>[1]В0228_1037000158513_02_0_69_!C47</f>
        <v>Г</v>
      </c>
      <c r="D48" s="39">
        <f t="shared" ref="D48:BC48" si="14">SUM(D49,D50)</f>
        <v>12.468683839599999</v>
      </c>
      <c r="E48" s="40">
        <f t="shared" si="14"/>
        <v>0</v>
      </c>
      <c r="F48" s="40">
        <f t="shared" si="14"/>
        <v>0</v>
      </c>
      <c r="G48" s="40">
        <f t="shared" si="14"/>
        <v>0</v>
      </c>
      <c r="H48" s="40">
        <f t="shared" si="14"/>
        <v>0</v>
      </c>
      <c r="I48" s="40">
        <f t="shared" si="14"/>
        <v>0</v>
      </c>
      <c r="J48" s="41">
        <f t="shared" si="14"/>
        <v>0</v>
      </c>
      <c r="K48" s="41">
        <f t="shared" si="14"/>
        <v>0</v>
      </c>
      <c r="L48" s="41">
        <f t="shared" si="14"/>
        <v>0</v>
      </c>
      <c r="M48" s="41">
        <f t="shared" si="14"/>
        <v>0</v>
      </c>
      <c r="N48" s="41">
        <f t="shared" si="14"/>
        <v>0</v>
      </c>
      <c r="O48" s="41">
        <f t="shared" si="14"/>
        <v>0</v>
      </c>
      <c r="P48" s="41">
        <f t="shared" si="14"/>
        <v>0</v>
      </c>
      <c r="Q48" s="41">
        <f t="shared" si="14"/>
        <v>0</v>
      </c>
      <c r="R48" s="41">
        <f t="shared" si="14"/>
        <v>0</v>
      </c>
      <c r="S48" s="41">
        <f t="shared" si="14"/>
        <v>0</v>
      </c>
      <c r="T48" s="41">
        <f t="shared" si="14"/>
        <v>0</v>
      </c>
      <c r="U48" s="41">
        <f t="shared" si="14"/>
        <v>0</v>
      </c>
      <c r="V48" s="41">
        <f t="shared" si="14"/>
        <v>0</v>
      </c>
      <c r="W48" s="41">
        <f t="shared" si="14"/>
        <v>0</v>
      </c>
      <c r="X48" s="41">
        <f t="shared" si="14"/>
        <v>0</v>
      </c>
      <c r="Y48" s="41">
        <f t="shared" si="14"/>
        <v>0</v>
      </c>
      <c r="Z48" s="41">
        <f t="shared" si="14"/>
        <v>0</v>
      </c>
      <c r="AA48" s="41">
        <f t="shared" si="14"/>
        <v>0</v>
      </c>
      <c r="AB48" s="41">
        <f t="shared" si="14"/>
        <v>0</v>
      </c>
      <c r="AC48" s="41">
        <f t="shared" si="14"/>
        <v>0</v>
      </c>
      <c r="AD48" s="39">
        <f t="shared" si="14"/>
        <v>10.56668122</v>
      </c>
      <c r="AE48" s="40">
        <f t="shared" si="14"/>
        <v>0</v>
      </c>
      <c r="AF48" s="40">
        <f t="shared" si="14"/>
        <v>0</v>
      </c>
      <c r="AG48" s="40">
        <f t="shared" si="14"/>
        <v>0</v>
      </c>
      <c r="AH48" s="40">
        <f t="shared" si="14"/>
        <v>0</v>
      </c>
      <c r="AI48" s="40">
        <f t="shared" si="14"/>
        <v>0</v>
      </c>
      <c r="AJ48" s="41">
        <f t="shared" si="14"/>
        <v>0</v>
      </c>
      <c r="AK48" s="41">
        <f t="shared" si="14"/>
        <v>0</v>
      </c>
      <c r="AL48" s="41">
        <f t="shared" si="14"/>
        <v>0</v>
      </c>
      <c r="AM48" s="41">
        <f t="shared" si="14"/>
        <v>0</v>
      </c>
      <c r="AN48" s="41">
        <f t="shared" si="14"/>
        <v>0</v>
      </c>
      <c r="AO48" s="41">
        <f t="shared" si="14"/>
        <v>0</v>
      </c>
      <c r="AP48" s="41">
        <f t="shared" si="14"/>
        <v>0</v>
      </c>
      <c r="AQ48" s="41">
        <f t="shared" si="14"/>
        <v>0</v>
      </c>
      <c r="AR48" s="41">
        <f t="shared" si="14"/>
        <v>0</v>
      </c>
      <c r="AS48" s="41">
        <f t="shared" si="14"/>
        <v>0</v>
      </c>
      <c r="AT48" s="41">
        <f t="shared" si="14"/>
        <v>0</v>
      </c>
      <c r="AU48" s="41">
        <f t="shared" si="14"/>
        <v>0</v>
      </c>
      <c r="AV48" s="41">
        <f t="shared" si="14"/>
        <v>0</v>
      </c>
      <c r="AW48" s="41">
        <f t="shared" si="14"/>
        <v>0</v>
      </c>
      <c r="AX48" s="41">
        <f t="shared" si="14"/>
        <v>0</v>
      </c>
      <c r="AY48" s="41">
        <f t="shared" si="14"/>
        <v>0</v>
      </c>
      <c r="AZ48" s="41">
        <f t="shared" si="14"/>
        <v>0</v>
      </c>
      <c r="BA48" s="41">
        <f t="shared" si="14"/>
        <v>0</v>
      </c>
      <c r="BB48" s="41">
        <f t="shared" si="14"/>
        <v>0</v>
      </c>
      <c r="BC48" s="41">
        <f t="shared" si="14"/>
        <v>0</v>
      </c>
    </row>
    <row r="49" spans="1:55" ht="31.5" x14ac:dyDescent="0.2">
      <c r="A49" s="34" t="str">
        <f>[1]В0228_1037000158513_02_0_69_!A48</f>
        <v>1.2.1.1</v>
      </c>
      <c r="B49" s="38" t="str">
        <f>[1]В0228_1037000158513_02_0_69_!B48</f>
        <v>Реконструкция трансформаторных и иных подстанций, всего, в числе:</v>
      </c>
      <c r="C49" s="34" t="str">
        <f>[1]В0228_1037000158513_02_0_69_!C48</f>
        <v>Г</v>
      </c>
      <c r="D49" s="39">
        <v>0</v>
      </c>
      <c r="E49" s="40">
        <f>J49+O49+T49+Y49</f>
        <v>0</v>
      </c>
      <c r="F49" s="40">
        <f t="shared" ref="F49:I49" si="15">K49+P49+U49+Z49</f>
        <v>0</v>
      </c>
      <c r="G49" s="40">
        <f t="shared" si="15"/>
        <v>0</v>
      </c>
      <c r="H49" s="40">
        <f t="shared" si="15"/>
        <v>0</v>
      </c>
      <c r="I49" s="40">
        <f t="shared" si="15"/>
        <v>0</v>
      </c>
      <c r="J49" s="41">
        <f t="shared" ref="J49:J52" si="16">K49+L49+M49+N49</f>
        <v>0</v>
      </c>
      <c r="K49" s="41">
        <v>0</v>
      </c>
      <c r="L49" s="41">
        <v>0</v>
      </c>
      <c r="M49" s="41">
        <v>0</v>
      </c>
      <c r="N49" s="41">
        <v>0</v>
      </c>
      <c r="O49" s="41">
        <f t="shared" ref="O49" si="17">P49+Q49+R49+S49</f>
        <v>0</v>
      </c>
      <c r="P49" s="41">
        <v>0</v>
      </c>
      <c r="Q49" s="41">
        <v>0</v>
      </c>
      <c r="R49" s="41">
        <v>0</v>
      </c>
      <c r="S49" s="41">
        <v>0</v>
      </c>
      <c r="T49" s="41">
        <f t="shared" ref="T49" si="18">U49+V49+W49+X49</f>
        <v>0</v>
      </c>
      <c r="U49" s="41">
        <v>0</v>
      </c>
      <c r="V49" s="41">
        <v>0</v>
      </c>
      <c r="W49" s="41">
        <v>0</v>
      </c>
      <c r="X49" s="41">
        <v>0</v>
      </c>
      <c r="Y49" s="41">
        <f t="shared" ref="Y49" si="19">Z49+AA49+AB49+AC49</f>
        <v>0</v>
      </c>
      <c r="Z49" s="41">
        <v>0</v>
      </c>
      <c r="AA49" s="41">
        <v>0</v>
      </c>
      <c r="AB49" s="41">
        <v>0</v>
      </c>
      <c r="AC49" s="41">
        <v>0</v>
      </c>
      <c r="AD49" s="39">
        <v>0</v>
      </c>
      <c r="AE49" s="40">
        <f>AJ49+AO49+AT49+AY49</f>
        <v>0</v>
      </c>
      <c r="AF49" s="40">
        <f t="shared" ref="AF49:AI49" si="20">AK49+AP49+AU49+AZ49</f>
        <v>0</v>
      </c>
      <c r="AG49" s="40">
        <f t="shared" si="20"/>
        <v>0</v>
      </c>
      <c r="AH49" s="40">
        <f t="shared" si="20"/>
        <v>0</v>
      </c>
      <c r="AI49" s="40">
        <f t="shared" si="20"/>
        <v>0</v>
      </c>
      <c r="AJ49" s="41">
        <f t="shared" ref="AJ49" si="21">AK49+AL49+AM49+AN49</f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f t="shared" ref="AO49" si="22">AP49+AQ49+AR49+AS49</f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f t="shared" ref="AT49" si="23">AU49+AV49+AW49+AX49</f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f t="shared" ref="AY49" si="24">AZ49+BA49+BB49+BC49</f>
        <v>0</v>
      </c>
      <c r="AZ49" s="41">
        <v>0</v>
      </c>
      <c r="BA49" s="41">
        <v>0</v>
      </c>
      <c r="BB49" s="41">
        <v>0</v>
      </c>
      <c r="BC49" s="41">
        <v>0</v>
      </c>
    </row>
    <row r="50" spans="1:55" ht="63" x14ac:dyDescent="0.2">
      <c r="A50" s="34" t="str">
        <f>[1]В0228_1037000158513_02_0_69_!A51</f>
        <v>1.2.1.2</v>
      </c>
      <c r="B50" s="38" t="str">
        <f>[1]В0228_1037000158513_02_0_69_!B51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34" t="str">
        <f>[1]В0228_1037000158513_02_0_69_!C51</f>
        <v>Г</v>
      </c>
      <c r="D50" s="39">
        <f t="shared" ref="D50:BC50" si="25">SUM(D51:D52)</f>
        <v>12.468683839599999</v>
      </c>
      <c r="E50" s="40">
        <f t="shared" si="25"/>
        <v>0</v>
      </c>
      <c r="F50" s="40">
        <f t="shared" si="25"/>
        <v>0</v>
      </c>
      <c r="G50" s="40">
        <f t="shared" si="25"/>
        <v>0</v>
      </c>
      <c r="H50" s="40">
        <f t="shared" si="25"/>
        <v>0</v>
      </c>
      <c r="I50" s="40">
        <f t="shared" si="25"/>
        <v>0</v>
      </c>
      <c r="J50" s="41">
        <f t="shared" si="25"/>
        <v>0</v>
      </c>
      <c r="K50" s="41">
        <f t="shared" si="25"/>
        <v>0</v>
      </c>
      <c r="L50" s="41">
        <f t="shared" si="25"/>
        <v>0</v>
      </c>
      <c r="M50" s="41">
        <f t="shared" si="25"/>
        <v>0</v>
      </c>
      <c r="N50" s="41">
        <f t="shared" si="25"/>
        <v>0</v>
      </c>
      <c r="O50" s="41">
        <f t="shared" si="25"/>
        <v>0</v>
      </c>
      <c r="P50" s="41">
        <f t="shared" si="25"/>
        <v>0</v>
      </c>
      <c r="Q50" s="41">
        <f t="shared" si="25"/>
        <v>0</v>
      </c>
      <c r="R50" s="41">
        <f t="shared" si="25"/>
        <v>0</v>
      </c>
      <c r="S50" s="41">
        <f t="shared" si="25"/>
        <v>0</v>
      </c>
      <c r="T50" s="41">
        <f t="shared" si="25"/>
        <v>0</v>
      </c>
      <c r="U50" s="41">
        <f t="shared" si="25"/>
        <v>0</v>
      </c>
      <c r="V50" s="41">
        <f t="shared" si="25"/>
        <v>0</v>
      </c>
      <c r="W50" s="41">
        <f t="shared" si="25"/>
        <v>0</v>
      </c>
      <c r="X50" s="41">
        <f t="shared" si="25"/>
        <v>0</v>
      </c>
      <c r="Y50" s="41">
        <f t="shared" si="25"/>
        <v>0</v>
      </c>
      <c r="Z50" s="41">
        <f t="shared" si="25"/>
        <v>0</v>
      </c>
      <c r="AA50" s="41">
        <f t="shared" si="25"/>
        <v>0</v>
      </c>
      <c r="AB50" s="41">
        <f t="shared" si="25"/>
        <v>0</v>
      </c>
      <c r="AC50" s="41">
        <f t="shared" si="25"/>
        <v>0</v>
      </c>
      <c r="AD50" s="39">
        <f t="shared" si="25"/>
        <v>10.56668122</v>
      </c>
      <c r="AE50" s="40">
        <f t="shared" si="25"/>
        <v>0</v>
      </c>
      <c r="AF50" s="40">
        <f t="shared" si="25"/>
        <v>0</v>
      </c>
      <c r="AG50" s="40">
        <f t="shared" si="25"/>
        <v>0</v>
      </c>
      <c r="AH50" s="40">
        <f t="shared" si="25"/>
        <v>0</v>
      </c>
      <c r="AI50" s="40">
        <f t="shared" si="25"/>
        <v>0</v>
      </c>
      <c r="AJ50" s="41">
        <f t="shared" si="25"/>
        <v>0</v>
      </c>
      <c r="AK50" s="41">
        <f t="shared" si="25"/>
        <v>0</v>
      </c>
      <c r="AL50" s="41">
        <f t="shared" si="25"/>
        <v>0</v>
      </c>
      <c r="AM50" s="41">
        <f t="shared" si="25"/>
        <v>0</v>
      </c>
      <c r="AN50" s="41">
        <f t="shared" si="25"/>
        <v>0</v>
      </c>
      <c r="AO50" s="41">
        <f t="shared" si="25"/>
        <v>0</v>
      </c>
      <c r="AP50" s="41">
        <f t="shared" si="25"/>
        <v>0</v>
      </c>
      <c r="AQ50" s="41">
        <f t="shared" si="25"/>
        <v>0</v>
      </c>
      <c r="AR50" s="41">
        <f t="shared" si="25"/>
        <v>0</v>
      </c>
      <c r="AS50" s="41">
        <f t="shared" si="25"/>
        <v>0</v>
      </c>
      <c r="AT50" s="41">
        <f t="shared" si="25"/>
        <v>0</v>
      </c>
      <c r="AU50" s="41">
        <f t="shared" si="25"/>
        <v>0</v>
      </c>
      <c r="AV50" s="41">
        <f t="shared" si="25"/>
        <v>0</v>
      </c>
      <c r="AW50" s="41">
        <f t="shared" si="25"/>
        <v>0</v>
      </c>
      <c r="AX50" s="41">
        <f t="shared" si="25"/>
        <v>0</v>
      </c>
      <c r="AY50" s="41">
        <f t="shared" si="25"/>
        <v>0</v>
      </c>
      <c r="AZ50" s="41">
        <f t="shared" si="25"/>
        <v>0</v>
      </c>
      <c r="BA50" s="41">
        <f t="shared" si="25"/>
        <v>0</v>
      </c>
      <c r="BB50" s="41">
        <f t="shared" si="25"/>
        <v>0</v>
      </c>
      <c r="BC50" s="41">
        <f t="shared" si="25"/>
        <v>0</v>
      </c>
    </row>
    <row r="51" spans="1:55" ht="31.5" x14ac:dyDescent="0.2">
      <c r="A51" s="34" t="str">
        <f>[1]В0228_1037000158513_02_0_69_!A52</f>
        <v>1.2.1.2</v>
      </c>
      <c r="B51" s="38" t="str">
        <f>[1]В0228_1037000158513_02_0_69_!B52</f>
        <v>Установка системы телемеханики и диспетчеризации</v>
      </c>
      <c r="C51" s="34" t="str">
        <f>[1]В0228_1037000158513_02_0_69_!C52</f>
        <v>Е_0000060003</v>
      </c>
      <c r="D51" s="39">
        <f>[1]С0815_1037000158513_10_69_1!G50</f>
        <v>9.4517999999999986</v>
      </c>
      <c r="E51" s="40">
        <f>J51+O51+T51+Y51</f>
        <v>0</v>
      </c>
      <c r="F51" s="40">
        <f>K51+P51+U51+Z51</f>
        <v>0</v>
      </c>
      <c r="G51" s="40">
        <f t="shared" ref="G51:I52" si="26">L51+Q51+V51+AA51</f>
        <v>0</v>
      </c>
      <c r="H51" s="40">
        <f t="shared" si="26"/>
        <v>0</v>
      </c>
      <c r="I51" s="40">
        <f t="shared" si="26"/>
        <v>0</v>
      </c>
      <c r="J51" s="41">
        <f t="shared" si="16"/>
        <v>0</v>
      </c>
      <c r="K51" s="41">
        <f>AK51</f>
        <v>0</v>
      </c>
      <c r="L51" s="41">
        <f t="shared" ref="L51:N52" si="27">AL51</f>
        <v>0</v>
      </c>
      <c r="M51" s="41">
        <f>AM51*1.18</f>
        <v>0</v>
      </c>
      <c r="N51" s="41">
        <f t="shared" si="27"/>
        <v>0</v>
      </c>
      <c r="O51" s="41">
        <f t="shared" ref="O51:O52" si="28">P51+Q51+R51+S51</f>
        <v>0</v>
      </c>
      <c r="P51" s="41">
        <f>AP51</f>
        <v>0</v>
      </c>
      <c r="Q51" s="41">
        <f t="shared" ref="Q51:Q52" si="29">AQ51</f>
        <v>0</v>
      </c>
      <c r="R51" s="41">
        <f>AR51*1.18</f>
        <v>0</v>
      </c>
      <c r="S51" s="41">
        <f t="shared" ref="S51:S52" si="30">AS51</f>
        <v>0</v>
      </c>
      <c r="T51" s="41">
        <f t="shared" ref="T51:T52" si="31">U51+V51+W51+X51</f>
        <v>0</v>
      </c>
      <c r="U51" s="41">
        <f>AU51</f>
        <v>0</v>
      </c>
      <c r="V51" s="41">
        <f t="shared" ref="V51:V52" si="32">AV51</f>
        <v>0</v>
      </c>
      <c r="W51" s="41">
        <f>AW51*1.18</f>
        <v>0</v>
      </c>
      <c r="X51" s="41">
        <f t="shared" ref="X51:X52" si="33">AX51</f>
        <v>0</v>
      </c>
      <c r="Y51" s="41">
        <f t="shared" ref="Y51:Y52" si="34">Z51+AA51+AB51+AC51</f>
        <v>0</v>
      </c>
      <c r="Z51" s="41">
        <f>AZ51</f>
        <v>0</v>
      </c>
      <c r="AA51" s="41">
        <f t="shared" ref="AA51:AA52" si="35">BA51</f>
        <v>0</v>
      </c>
      <c r="AB51" s="41">
        <f>BB51*1.18</f>
        <v>0</v>
      </c>
      <c r="AC51" s="41">
        <f t="shared" ref="AC51:AC52" si="36">BC51</f>
        <v>0</v>
      </c>
      <c r="AD51" s="39">
        <f>[1]С0815_1037000158513_12_69_1!K50</f>
        <v>8.01</v>
      </c>
      <c r="AE51" s="40">
        <f>AJ51+AO51+AT51+AY51</f>
        <v>0</v>
      </c>
      <c r="AF51" s="40">
        <f>AK51+AP51+AU51+AZ51</f>
        <v>0</v>
      </c>
      <c r="AG51" s="40">
        <f t="shared" ref="AG51:AI52" si="37">AL51+AQ51+AV51+BA51</f>
        <v>0</v>
      </c>
      <c r="AH51" s="40">
        <f t="shared" si="37"/>
        <v>0</v>
      </c>
      <c r="AI51" s="40">
        <f t="shared" si="37"/>
        <v>0</v>
      </c>
      <c r="AJ51" s="41">
        <f t="shared" ref="AJ51:AJ52" si="38">AK51+AL51+AM51+AN51</f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f t="shared" ref="AO51:AO52" si="39">AP51+AQ51+AR51+AS51</f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f t="shared" ref="AT51:AT52" si="40">AU51+AV51+AW51+AX51</f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f t="shared" ref="AY51:AY52" si="41">AZ51+BA51+BB51+BC51</f>
        <v>0</v>
      </c>
      <c r="AZ51" s="41">
        <v>0</v>
      </c>
      <c r="BA51" s="41">
        <v>0</v>
      </c>
      <c r="BB51" s="41">
        <v>0</v>
      </c>
      <c r="BC51" s="41">
        <v>0</v>
      </c>
    </row>
    <row r="52" spans="1:55" ht="31.5" x14ac:dyDescent="0.2">
      <c r="A52" s="34" t="str">
        <f>[1]В0228_1037000158513_02_0_69_!A54</f>
        <v>1.2.1.2</v>
      </c>
      <c r="B52" s="38" t="str">
        <f>[1]В0228_1037000158513_02_0_69_!B54</f>
        <v>Монтаж системы сигнализации в трансформаторной подстанции</v>
      </c>
      <c r="C52" s="34" t="str">
        <f>[1]В0228_1037000158513_02_0_69_!C54</f>
        <v>Е_0000060005</v>
      </c>
      <c r="D52" s="39">
        <f>[1]С0815_1037000158513_10_69_1!G51</f>
        <v>3.0168838395999997</v>
      </c>
      <c r="E52" s="40">
        <f>J52+O52+T52+Y52</f>
        <v>0</v>
      </c>
      <c r="F52" s="40">
        <f>K52+P52+U52+Z52</f>
        <v>0</v>
      </c>
      <c r="G52" s="40">
        <f t="shared" si="26"/>
        <v>0</v>
      </c>
      <c r="H52" s="40">
        <f t="shared" si="26"/>
        <v>0</v>
      </c>
      <c r="I52" s="40">
        <f t="shared" si="26"/>
        <v>0</v>
      </c>
      <c r="J52" s="41">
        <f t="shared" si="16"/>
        <v>0</v>
      </c>
      <c r="K52" s="41">
        <f>AK52</f>
        <v>0</v>
      </c>
      <c r="L52" s="41">
        <f t="shared" si="27"/>
        <v>0</v>
      </c>
      <c r="M52" s="41">
        <f>AM52*1.18</f>
        <v>0</v>
      </c>
      <c r="N52" s="41">
        <f t="shared" si="27"/>
        <v>0</v>
      </c>
      <c r="O52" s="41">
        <f t="shared" si="28"/>
        <v>0</v>
      </c>
      <c r="P52" s="41">
        <f>AP52</f>
        <v>0</v>
      </c>
      <c r="Q52" s="41">
        <f t="shared" si="29"/>
        <v>0</v>
      </c>
      <c r="R52" s="41">
        <f>AR52*1.18</f>
        <v>0</v>
      </c>
      <c r="S52" s="41">
        <f t="shared" si="30"/>
        <v>0</v>
      </c>
      <c r="T52" s="41">
        <f t="shared" si="31"/>
        <v>0</v>
      </c>
      <c r="U52" s="41">
        <f>AU52</f>
        <v>0</v>
      </c>
      <c r="V52" s="41">
        <f t="shared" si="32"/>
        <v>0</v>
      </c>
      <c r="W52" s="41">
        <f>AW52*1.18</f>
        <v>0</v>
      </c>
      <c r="X52" s="41">
        <f t="shared" si="33"/>
        <v>0</v>
      </c>
      <c r="Y52" s="41">
        <f t="shared" si="34"/>
        <v>0</v>
      </c>
      <c r="Z52" s="41">
        <f>AZ52</f>
        <v>0</v>
      </c>
      <c r="AA52" s="41">
        <f t="shared" si="35"/>
        <v>0</v>
      </c>
      <c r="AB52" s="41">
        <f>BB52*1.18</f>
        <v>0</v>
      </c>
      <c r="AC52" s="41">
        <f t="shared" si="36"/>
        <v>0</v>
      </c>
      <c r="AD52" s="39">
        <f>[1]С0815_1037000158513_12_69_1!K51</f>
        <v>2.5566812200000002</v>
      </c>
      <c r="AE52" s="40">
        <f>AJ52+AO52+AT52+AY52</f>
        <v>0</v>
      </c>
      <c r="AF52" s="40">
        <f>AK52+AP52+AU52+AZ52</f>
        <v>0</v>
      </c>
      <c r="AG52" s="40">
        <f t="shared" si="37"/>
        <v>0</v>
      </c>
      <c r="AH52" s="40">
        <f t="shared" si="37"/>
        <v>0</v>
      </c>
      <c r="AI52" s="40">
        <f t="shared" si="37"/>
        <v>0</v>
      </c>
      <c r="AJ52" s="41">
        <f t="shared" si="38"/>
        <v>0</v>
      </c>
      <c r="AK52" s="41">
        <v>0</v>
      </c>
      <c r="AL52" s="41">
        <v>0</v>
      </c>
      <c r="AM52" s="41">
        <v>0</v>
      </c>
      <c r="AN52" s="41">
        <v>0</v>
      </c>
      <c r="AO52" s="41">
        <f t="shared" si="39"/>
        <v>0</v>
      </c>
      <c r="AP52" s="41">
        <v>0</v>
      </c>
      <c r="AQ52" s="41">
        <v>0</v>
      </c>
      <c r="AR52" s="41">
        <v>0</v>
      </c>
      <c r="AS52" s="41">
        <v>0</v>
      </c>
      <c r="AT52" s="41">
        <f t="shared" si="40"/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f t="shared" si="41"/>
        <v>0</v>
      </c>
      <c r="AZ52" s="41">
        <v>0</v>
      </c>
      <c r="BA52" s="41">
        <v>0</v>
      </c>
      <c r="BB52" s="41">
        <v>0</v>
      </c>
      <c r="BC52" s="41">
        <v>0</v>
      </c>
    </row>
    <row r="53" spans="1:55" ht="47.25" x14ac:dyDescent="0.2">
      <c r="A53" s="34" t="str">
        <f>[1]В0228_1037000158513_02_0_69_!A55</f>
        <v>1.2.2</v>
      </c>
      <c r="B53" s="38" t="str">
        <f>[1]В0228_1037000158513_02_0_69_!B55</f>
        <v>Реконструкция, модернизация, техническое перевооружение линий электропередачи, всего, в том числе:</v>
      </c>
      <c r="C53" s="34" t="str">
        <f>[1]В0228_1037000158513_02_0_69_!C55</f>
        <v>Г</v>
      </c>
      <c r="D53" s="39">
        <f t="shared" ref="D53:BC53" si="42">SUM(D54,D55)</f>
        <v>0</v>
      </c>
      <c r="E53" s="40">
        <f t="shared" si="42"/>
        <v>0</v>
      </c>
      <c r="F53" s="40">
        <f t="shared" si="42"/>
        <v>0</v>
      </c>
      <c r="G53" s="40">
        <f t="shared" si="42"/>
        <v>0</v>
      </c>
      <c r="H53" s="40">
        <f t="shared" si="42"/>
        <v>0</v>
      </c>
      <c r="I53" s="40">
        <f t="shared" si="42"/>
        <v>0</v>
      </c>
      <c r="J53" s="41">
        <f t="shared" si="42"/>
        <v>0</v>
      </c>
      <c r="K53" s="41">
        <f t="shared" si="42"/>
        <v>0</v>
      </c>
      <c r="L53" s="41">
        <f t="shared" si="42"/>
        <v>0</v>
      </c>
      <c r="M53" s="41">
        <f t="shared" si="42"/>
        <v>0</v>
      </c>
      <c r="N53" s="41">
        <f t="shared" si="42"/>
        <v>0</v>
      </c>
      <c r="O53" s="41">
        <f t="shared" si="42"/>
        <v>0</v>
      </c>
      <c r="P53" s="41">
        <f t="shared" si="42"/>
        <v>0</v>
      </c>
      <c r="Q53" s="41">
        <f t="shared" si="42"/>
        <v>0</v>
      </c>
      <c r="R53" s="41">
        <f t="shared" si="42"/>
        <v>0</v>
      </c>
      <c r="S53" s="41">
        <f t="shared" si="42"/>
        <v>0</v>
      </c>
      <c r="T53" s="41">
        <f t="shared" si="42"/>
        <v>0</v>
      </c>
      <c r="U53" s="41">
        <f t="shared" si="42"/>
        <v>0</v>
      </c>
      <c r="V53" s="41">
        <f t="shared" si="42"/>
        <v>0</v>
      </c>
      <c r="W53" s="41">
        <f t="shared" si="42"/>
        <v>0</v>
      </c>
      <c r="X53" s="41">
        <f t="shared" si="42"/>
        <v>0</v>
      </c>
      <c r="Y53" s="41">
        <f t="shared" si="42"/>
        <v>0</v>
      </c>
      <c r="Z53" s="41">
        <f t="shared" si="42"/>
        <v>0</v>
      </c>
      <c r="AA53" s="41">
        <f t="shared" si="42"/>
        <v>0</v>
      </c>
      <c r="AB53" s="41">
        <f t="shared" si="42"/>
        <v>0</v>
      </c>
      <c r="AC53" s="41">
        <f t="shared" si="42"/>
        <v>0</v>
      </c>
      <c r="AD53" s="39">
        <f t="shared" si="42"/>
        <v>0</v>
      </c>
      <c r="AE53" s="40">
        <f t="shared" si="42"/>
        <v>0</v>
      </c>
      <c r="AF53" s="40">
        <f t="shared" si="42"/>
        <v>0</v>
      </c>
      <c r="AG53" s="40">
        <f t="shared" si="42"/>
        <v>0</v>
      </c>
      <c r="AH53" s="40">
        <f t="shared" si="42"/>
        <v>0</v>
      </c>
      <c r="AI53" s="40">
        <f t="shared" si="42"/>
        <v>0</v>
      </c>
      <c r="AJ53" s="41">
        <f t="shared" si="42"/>
        <v>0</v>
      </c>
      <c r="AK53" s="41">
        <f t="shared" si="42"/>
        <v>0</v>
      </c>
      <c r="AL53" s="41">
        <f t="shared" si="42"/>
        <v>0</v>
      </c>
      <c r="AM53" s="41">
        <f t="shared" si="42"/>
        <v>0</v>
      </c>
      <c r="AN53" s="41">
        <f t="shared" si="42"/>
        <v>0</v>
      </c>
      <c r="AO53" s="41">
        <f t="shared" si="42"/>
        <v>0</v>
      </c>
      <c r="AP53" s="41">
        <f t="shared" si="42"/>
        <v>0</v>
      </c>
      <c r="AQ53" s="41">
        <f t="shared" si="42"/>
        <v>0</v>
      </c>
      <c r="AR53" s="41">
        <f t="shared" si="42"/>
        <v>0</v>
      </c>
      <c r="AS53" s="41">
        <f t="shared" si="42"/>
        <v>0</v>
      </c>
      <c r="AT53" s="41">
        <f t="shared" si="42"/>
        <v>0</v>
      </c>
      <c r="AU53" s="41">
        <f t="shared" si="42"/>
        <v>0</v>
      </c>
      <c r="AV53" s="41">
        <f t="shared" si="42"/>
        <v>0</v>
      </c>
      <c r="AW53" s="41">
        <f t="shared" si="42"/>
        <v>0</v>
      </c>
      <c r="AX53" s="41">
        <f t="shared" si="42"/>
        <v>0</v>
      </c>
      <c r="AY53" s="41">
        <f t="shared" si="42"/>
        <v>0</v>
      </c>
      <c r="AZ53" s="41">
        <f t="shared" si="42"/>
        <v>0</v>
      </c>
      <c r="BA53" s="41">
        <f t="shared" si="42"/>
        <v>0</v>
      </c>
      <c r="BB53" s="41">
        <f t="shared" si="42"/>
        <v>0</v>
      </c>
      <c r="BC53" s="41">
        <f t="shared" si="42"/>
        <v>0</v>
      </c>
    </row>
    <row r="54" spans="1:55" ht="31.5" x14ac:dyDescent="0.2">
      <c r="A54" s="34" t="str">
        <f>[1]В0228_1037000158513_02_0_69_!A56</f>
        <v>1.2.2.1</v>
      </c>
      <c r="B54" s="38" t="str">
        <f>[1]В0228_1037000158513_02_0_69_!B56</f>
        <v>Реконструкция линий электропередачи, всего, в том числе:</v>
      </c>
      <c r="C54" s="34" t="str">
        <f>[1]В0228_1037000158513_02_0_69_!C56</f>
        <v>Г</v>
      </c>
      <c r="D54" s="39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39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41">
        <v>0</v>
      </c>
      <c r="AZ54" s="41">
        <v>0</v>
      </c>
      <c r="BA54" s="41">
        <v>0</v>
      </c>
      <c r="BB54" s="41">
        <v>0</v>
      </c>
      <c r="BC54" s="41">
        <v>0</v>
      </c>
    </row>
    <row r="55" spans="1:55" ht="47.25" x14ac:dyDescent="0.2">
      <c r="A55" s="34" t="str">
        <f>[1]В0228_1037000158513_02_0_69_!A57</f>
        <v>1.2.2.2</v>
      </c>
      <c r="B55" s="38" t="str">
        <f>[1]В0228_1037000158513_02_0_69_!B57</f>
        <v>Модернизация, техническое перевооружение линий электропередачи, всего, в том числе:</v>
      </c>
      <c r="C55" s="34" t="str">
        <f>[1]В0228_1037000158513_02_0_69_!C57</f>
        <v>Г</v>
      </c>
      <c r="D55" s="39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39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  <c r="AZ55" s="41">
        <v>0</v>
      </c>
      <c r="BA55" s="41">
        <v>0</v>
      </c>
      <c r="BB55" s="41">
        <v>0</v>
      </c>
      <c r="BC55" s="41">
        <v>0</v>
      </c>
    </row>
    <row r="56" spans="1:55" ht="47.25" x14ac:dyDescent="0.2">
      <c r="A56" s="34" t="str">
        <f>[1]В0228_1037000158513_02_0_69_!A58</f>
        <v>1.2.3</v>
      </c>
      <c r="B56" s="38" t="str">
        <f>[1]В0228_1037000158513_02_0_69_!B58</f>
        <v>Развитие и модернизация учета электрической энергии (мощности), всего, в том числе:</v>
      </c>
      <c r="C56" s="34" t="str">
        <f>[1]В0228_1037000158513_02_0_69_!C58</f>
        <v>Г</v>
      </c>
      <c r="D56" s="39">
        <f t="shared" ref="D56:BC56" si="43">SUM(D57,D60,D61,D62,D63,D66,D67,D68)</f>
        <v>20.831260153999999</v>
      </c>
      <c r="E56" s="40">
        <f t="shared" si="43"/>
        <v>9.7216656927999985</v>
      </c>
      <c r="F56" s="40">
        <f t="shared" si="43"/>
        <v>0</v>
      </c>
      <c r="G56" s="40">
        <f t="shared" si="43"/>
        <v>2.3818592399999998</v>
      </c>
      <c r="H56" s="40">
        <f t="shared" si="43"/>
        <v>7.3398064527999995</v>
      </c>
      <c r="I56" s="40">
        <f t="shared" si="43"/>
        <v>0</v>
      </c>
      <c r="J56" s="41">
        <f t="shared" si="43"/>
        <v>2.5963372774</v>
      </c>
      <c r="K56" s="41">
        <f t="shared" si="43"/>
        <v>0</v>
      </c>
      <c r="L56" s="41">
        <f t="shared" si="43"/>
        <v>0.86464665000000007</v>
      </c>
      <c r="M56" s="41">
        <f t="shared" si="43"/>
        <v>1.7316906273999999</v>
      </c>
      <c r="N56" s="41">
        <f t="shared" si="43"/>
        <v>0</v>
      </c>
      <c r="O56" s="41">
        <f t="shared" si="43"/>
        <v>7.1253284154000003</v>
      </c>
      <c r="P56" s="41">
        <f t="shared" si="43"/>
        <v>0</v>
      </c>
      <c r="Q56" s="41">
        <f t="shared" si="43"/>
        <v>1.51721259</v>
      </c>
      <c r="R56" s="41">
        <f t="shared" si="43"/>
        <v>5.6081158253999996</v>
      </c>
      <c r="S56" s="41">
        <f t="shared" si="43"/>
        <v>0</v>
      </c>
      <c r="T56" s="41">
        <f t="shared" si="43"/>
        <v>0</v>
      </c>
      <c r="U56" s="41">
        <f t="shared" si="43"/>
        <v>0</v>
      </c>
      <c r="V56" s="41">
        <f t="shared" si="43"/>
        <v>0</v>
      </c>
      <c r="W56" s="41">
        <f t="shared" si="43"/>
        <v>0</v>
      </c>
      <c r="X56" s="41">
        <f t="shared" si="43"/>
        <v>0</v>
      </c>
      <c r="Y56" s="41">
        <f t="shared" si="43"/>
        <v>0</v>
      </c>
      <c r="Z56" s="41">
        <f t="shared" si="43"/>
        <v>0</v>
      </c>
      <c r="AA56" s="41">
        <f t="shared" si="43"/>
        <v>0</v>
      </c>
      <c r="AB56" s="41">
        <f t="shared" si="43"/>
        <v>0</v>
      </c>
      <c r="AC56" s="41">
        <f t="shared" si="43"/>
        <v>0</v>
      </c>
      <c r="AD56" s="39">
        <f t="shared" si="43"/>
        <v>17.6536103</v>
      </c>
      <c r="AE56" s="40">
        <f t="shared" si="43"/>
        <v>8.6020342000000003</v>
      </c>
      <c r="AF56" s="40">
        <f t="shared" si="43"/>
        <v>0</v>
      </c>
      <c r="AG56" s="40">
        <f t="shared" si="43"/>
        <v>2.3818592399999998</v>
      </c>
      <c r="AH56" s="40">
        <f t="shared" si="43"/>
        <v>6.2201749599999996</v>
      </c>
      <c r="AI56" s="40">
        <f t="shared" si="43"/>
        <v>0</v>
      </c>
      <c r="AJ56" s="41">
        <f t="shared" si="43"/>
        <v>2.3321810800000002</v>
      </c>
      <c r="AK56" s="41">
        <f t="shared" si="43"/>
        <v>0</v>
      </c>
      <c r="AL56" s="41">
        <f t="shared" si="43"/>
        <v>0.86464665000000007</v>
      </c>
      <c r="AM56" s="41">
        <f t="shared" si="43"/>
        <v>1.4675344299999999</v>
      </c>
      <c r="AN56" s="41">
        <f t="shared" si="43"/>
        <v>0</v>
      </c>
      <c r="AO56" s="41">
        <f t="shared" si="43"/>
        <v>6.2698531199999996</v>
      </c>
      <c r="AP56" s="41">
        <f t="shared" si="43"/>
        <v>0</v>
      </c>
      <c r="AQ56" s="41">
        <f t="shared" si="43"/>
        <v>1.51721259</v>
      </c>
      <c r="AR56" s="41">
        <f t="shared" si="43"/>
        <v>4.7526405299999999</v>
      </c>
      <c r="AS56" s="41">
        <f t="shared" si="43"/>
        <v>0</v>
      </c>
      <c r="AT56" s="41">
        <f t="shared" si="43"/>
        <v>0</v>
      </c>
      <c r="AU56" s="41">
        <f t="shared" si="43"/>
        <v>0</v>
      </c>
      <c r="AV56" s="41">
        <f t="shared" si="43"/>
        <v>0</v>
      </c>
      <c r="AW56" s="41">
        <f t="shared" si="43"/>
        <v>0</v>
      </c>
      <c r="AX56" s="41">
        <f t="shared" si="43"/>
        <v>0</v>
      </c>
      <c r="AY56" s="41">
        <f t="shared" si="43"/>
        <v>0</v>
      </c>
      <c r="AZ56" s="41">
        <f t="shared" si="43"/>
        <v>0</v>
      </c>
      <c r="BA56" s="41">
        <f t="shared" si="43"/>
        <v>0</v>
      </c>
      <c r="BB56" s="41">
        <f t="shared" si="43"/>
        <v>0</v>
      </c>
      <c r="BC56" s="41">
        <f t="shared" si="43"/>
        <v>0</v>
      </c>
    </row>
    <row r="57" spans="1:55" ht="47.25" x14ac:dyDescent="0.2">
      <c r="A57" s="34" t="str">
        <f>[1]В0228_1037000158513_02_0_69_!A59</f>
        <v>1.2.3.1</v>
      </c>
      <c r="B57" s="38" t="str">
        <f>[1]В0228_1037000158513_02_0_69_!B59</f>
        <v>"Установка приборов учета, класс напряжения 0,22 (0,4) кВ, всего, в том числе:"</v>
      </c>
      <c r="C57" s="34" t="str">
        <f>[1]В0228_1037000158513_02_0_69_!C59</f>
        <v>Г</v>
      </c>
      <c r="D57" s="39">
        <f t="shared" ref="D57:BC57" si="44">SUM(D58:D59)</f>
        <v>12.537874768</v>
      </c>
      <c r="E57" s="40">
        <f t="shared" si="44"/>
        <v>7.9355413253999991</v>
      </c>
      <c r="F57" s="40">
        <f t="shared" si="44"/>
        <v>0</v>
      </c>
      <c r="G57" s="40">
        <f t="shared" si="44"/>
        <v>1.5213297399999999</v>
      </c>
      <c r="H57" s="40">
        <f t="shared" si="44"/>
        <v>6.4142115853999995</v>
      </c>
      <c r="I57" s="40">
        <f t="shared" si="44"/>
        <v>0</v>
      </c>
      <c r="J57" s="41">
        <f t="shared" si="44"/>
        <v>1.1912595833999999</v>
      </c>
      <c r="K57" s="41">
        <f t="shared" si="44"/>
        <v>0</v>
      </c>
      <c r="L57" s="41">
        <f t="shared" si="44"/>
        <v>0.18714433</v>
      </c>
      <c r="M57" s="41">
        <f t="shared" si="44"/>
        <v>1.0041152534</v>
      </c>
      <c r="N57" s="41">
        <f t="shared" si="44"/>
        <v>0</v>
      </c>
      <c r="O57" s="41">
        <f t="shared" si="44"/>
        <v>6.7442817420000001</v>
      </c>
      <c r="P57" s="41">
        <f t="shared" si="44"/>
        <v>0</v>
      </c>
      <c r="Q57" s="41">
        <f t="shared" si="44"/>
        <v>1.3341854099999999</v>
      </c>
      <c r="R57" s="41">
        <f t="shared" si="44"/>
        <v>5.4100963319999993</v>
      </c>
      <c r="S57" s="41">
        <f t="shared" si="44"/>
        <v>0</v>
      </c>
      <c r="T57" s="41">
        <f t="shared" si="44"/>
        <v>0</v>
      </c>
      <c r="U57" s="41">
        <f t="shared" si="44"/>
        <v>0</v>
      </c>
      <c r="V57" s="41">
        <f t="shared" si="44"/>
        <v>0</v>
      </c>
      <c r="W57" s="41">
        <f t="shared" si="44"/>
        <v>0</v>
      </c>
      <c r="X57" s="41">
        <f t="shared" si="44"/>
        <v>0</v>
      </c>
      <c r="Y57" s="41">
        <f t="shared" si="44"/>
        <v>0</v>
      </c>
      <c r="Z57" s="41">
        <f t="shared" si="44"/>
        <v>0</v>
      </c>
      <c r="AA57" s="41">
        <f t="shared" si="44"/>
        <v>0</v>
      </c>
      <c r="AB57" s="41">
        <f t="shared" si="44"/>
        <v>0</v>
      </c>
      <c r="AC57" s="41">
        <f t="shared" si="44"/>
        <v>0</v>
      </c>
      <c r="AD57" s="39">
        <f t="shared" si="44"/>
        <v>10.625317600000001</v>
      </c>
      <c r="AE57" s="40">
        <f t="shared" si="44"/>
        <v>6.95710227</v>
      </c>
      <c r="AF57" s="40">
        <f t="shared" si="44"/>
        <v>0</v>
      </c>
      <c r="AG57" s="40">
        <f t="shared" si="44"/>
        <v>1.5213297399999999</v>
      </c>
      <c r="AH57" s="40">
        <f t="shared" si="44"/>
        <v>5.4357725299999995</v>
      </c>
      <c r="AI57" s="40">
        <f t="shared" si="44"/>
        <v>0</v>
      </c>
      <c r="AJ57" s="41">
        <f t="shared" si="44"/>
        <v>1.0380894600000001</v>
      </c>
      <c r="AK57" s="41">
        <f t="shared" si="44"/>
        <v>0</v>
      </c>
      <c r="AL57" s="41">
        <f t="shared" si="44"/>
        <v>0.18714433</v>
      </c>
      <c r="AM57" s="41">
        <f t="shared" si="44"/>
        <v>0.85094512999999994</v>
      </c>
      <c r="AN57" s="41">
        <f t="shared" si="44"/>
        <v>0</v>
      </c>
      <c r="AO57" s="41">
        <f t="shared" si="44"/>
        <v>5.9190128099999999</v>
      </c>
      <c r="AP57" s="41">
        <f t="shared" si="44"/>
        <v>0</v>
      </c>
      <c r="AQ57" s="41">
        <f t="shared" si="44"/>
        <v>1.3341854099999999</v>
      </c>
      <c r="AR57" s="41">
        <f t="shared" si="44"/>
        <v>4.5848274</v>
      </c>
      <c r="AS57" s="41">
        <f t="shared" si="44"/>
        <v>0</v>
      </c>
      <c r="AT57" s="41">
        <f t="shared" si="44"/>
        <v>0</v>
      </c>
      <c r="AU57" s="41">
        <f t="shared" si="44"/>
        <v>0</v>
      </c>
      <c r="AV57" s="41">
        <f t="shared" si="44"/>
        <v>0</v>
      </c>
      <c r="AW57" s="41">
        <f t="shared" si="44"/>
        <v>0</v>
      </c>
      <c r="AX57" s="41">
        <f t="shared" si="44"/>
        <v>0</v>
      </c>
      <c r="AY57" s="41">
        <f t="shared" si="44"/>
        <v>0</v>
      </c>
      <c r="AZ57" s="41">
        <f t="shared" si="44"/>
        <v>0</v>
      </c>
      <c r="BA57" s="41">
        <f t="shared" si="44"/>
        <v>0</v>
      </c>
      <c r="BB57" s="41">
        <f t="shared" si="44"/>
        <v>0</v>
      </c>
      <c r="BC57" s="41">
        <f t="shared" si="44"/>
        <v>0</v>
      </c>
    </row>
    <row r="58" spans="1:55" ht="78.75" x14ac:dyDescent="0.2">
      <c r="A58" s="34" t="str">
        <f>[1]В0228_1037000158513_02_0_69_!A60</f>
        <v>1.2.3.1</v>
      </c>
      <c r="B58" s="38" t="str">
        <f>[1]В0228_1037000158513_02_0_69_!B60</f>
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</c>
      <c r="C58" s="34" t="str">
        <f>[1]В0228_1037000158513_02_0_69_!C60</f>
        <v>Е_0030000006</v>
      </c>
      <c r="D58" s="39">
        <f>[1]С0815_1037000158513_10_69_1!G57</f>
        <v>1.131328068</v>
      </c>
      <c r="E58" s="40">
        <f t="shared" ref="E58:I59" si="45">J58+O58+T58+Y58</f>
        <v>0.89015969939999995</v>
      </c>
      <c r="F58" s="40">
        <f t="shared" si="45"/>
        <v>0</v>
      </c>
      <c r="G58" s="40">
        <f t="shared" si="45"/>
        <v>0.21905554999999999</v>
      </c>
      <c r="H58" s="40">
        <f t="shared" si="45"/>
        <v>0.67110414939999996</v>
      </c>
      <c r="I58" s="40">
        <f t="shared" si="45"/>
        <v>0</v>
      </c>
      <c r="J58" s="41">
        <f t="shared" ref="J58:J59" si="46">K58+L58+M58+N58</f>
        <v>0.34992487859999999</v>
      </c>
      <c r="K58" s="41">
        <f t="shared" ref="K58:L59" si="47">AK58</f>
        <v>0</v>
      </c>
      <c r="L58" s="41">
        <f t="shared" si="47"/>
        <v>5.2959859999999997E-2</v>
      </c>
      <c r="M58" s="41">
        <f t="shared" ref="M58:M59" si="48">AM58*1.18</f>
        <v>0.29696501859999996</v>
      </c>
      <c r="N58" s="41">
        <f t="shared" ref="N58:N59" si="49">AN58</f>
        <v>0</v>
      </c>
      <c r="O58" s="41">
        <f t="shared" ref="O58:O59" si="50">P58+Q58+R58+S58</f>
        <v>0.54023482079999996</v>
      </c>
      <c r="P58" s="41">
        <f t="shared" ref="P58:Q59" si="51">AP58</f>
        <v>0</v>
      </c>
      <c r="Q58" s="41">
        <f t="shared" si="51"/>
        <v>0.16609568999999999</v>
      </c>
      <c r="R58" s="41">
        <f t="shared" ref="R58:R59" si="52">AR58*1.18</f>
        <v>0.3741391308</v>
      </c>
      <c r="S58" s="41">
        <f t="shared" ref="S58:S59" si="53">AS58</f>
        <v>0</v>
      </c>
      <c r="T58" s="41">
        <f t="shared" ref="T58:T59" si="54">U58+V58+W58+X58</f>
        <v>0</v>
      </c>
      <c r="U58" s="41">
        <f t="shared" ref="U58:V59" si="55">AU58</f>
        <v>0</v>
      </c>
      <c r="V58" s="41">
        <f t="shared" si="55"/>
        <v>0</v>
      </c>
      <c r="W58" s="41">
        <f t="shared" ref="W58:W59" si="56">AW58*1.18</f>
        <v>0</v>
      </c>
      <c r="X58" s="41">
        <f t="shared" ref="X58:X59" si="57">AX58</f>
        <v>0</v>
      </c>
      <c r="Y58" s="41">
        <f t="shared" ref="Y58:Y59" si="58">Z58+AA58+AB58+AC58</f>
        <v>0</v>
      </c>
      <c r="Z58" s="41">
        <f t="shared" ref="Z58:AA59" si="59">AZ58</f>
        <v>0</v>
      </c>
      <c r="AA58" s="41">
        <f t="shared" si="59"/>
        <v>0</v>
      </c>
      <c r="AB58" s="41">
        <f t="shared" ref="AB58:AB59" si="60">BB58*1.18</f>
        <v>0</v>
      </c>
      <c r="AC58" s="41">
        <f t="shared" ref="AC58:AC59" si="61">BC58</f>
        <v>0</v>
      </c>
      <c r="AD58" s="39">
        <f>[1]С0815_1037000158513_12_69_1!K57</f>
        <v>0.95875259999999995</v>
      </c>
      <c r="AE58" s="40">
        <f t="shared" ref="AE58:AI59" si="62">AJ58+AO58+AT58+AY58</f>
        <v>0.78778788</v>
      </c>
      <c r="AF58" s="40">
        <f t="shared" si="62"/>
        <v>0</v>
      </c>
      <c r="AG58" s="40">
        <f t="shared" si="62"/>
        <v>0.21905554999999999</v>
      </c>
      <c r="AH58" s="40">
        <f t="shared" si="62"/>
        <v>0.56873233000000001</v>
      </c>
      <c r="AI58" s="40">
        <f t="shared" si="62"/>
        <v>0</v>
      </c>
      <c r="AJ58" s="41">
        <f t="shared" ref="AJ58:AJ59" si="63">AK58+AL58+AM58+AN58</f>
        <v>0.30462513000000002</v>
      </c>
      <c r="AK58" s="41">
        <v>0</v>
      </c>
      <c r="AL58" s="41">
        <v>5.2959859999999997E-2</v>
      </c>
      <c r="AM58" s="41">
        <v>0.25166527</v>
      </c>
      <c r="AN58" s="41">
        <v>0</v>
      </c>
      <c r="AO58" s="41">
        <f t="shared" ref="AO58:AO59" si="64">AP58+AQ58+AR58+AS58</f>
        <v>0.48316274999999997</v>
      </c>
      <c r="AP58" s="41">
        <v>0</v>
      </c>
      <c r="AQ58" s="41">
        <v>0.16609568999999999</v>
      </c>
      <c r="AR58" s="41">
        <v>0.31706706000000001</v>
      </c>
      <c r="AS58" s="41">
        <v>0</v>
      </c>
      <c r="AT58" s="41">
        <f t="shared" ref="AT58:AT59" si="65">AU58+AV58+AW58+AX58</f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f t="shared" ref="AY58:AY59" si="66">AZ58+BA58+BB58+BC58</f>
        <v>0</v>
      </c>
      <c r="AZ58" s="41">
        <v>0</v>
      </c>
      <c r="BA58" s="41">
        <v>0</v>
      </c>
      <c r="BB58" s="41">
        <v>0</v>
      </c>
      <c r="BC58" s="41">
        <v>0</v>
      </c>
    </row>
    <row r="59" spans="1:55" ht="63" x14ac:dyDescent="0.2">
      <c r="A59" s="34" t="str">
        <f>[1]В0228_1037000158513_02_0_69_!A61</f>
        <v>1.2.3.1</v>
      </c>
      <c r="B59" s="38" t="str">
        <f>[1]В0228_1037000158513_02_0_69_!B61</f>
        <v>Установка учетов с АСКУЭ на границе балансовой принадлежности с потребителями, запитанными от воздушных линий 0,4 кВ</v>
      </c>
      <c r="C59" s="34" t="str">
        <f>[1]В0228_1037000158513_02_0_69_!C61</f>
        <v>Е_0030000007</v>
      </c>
      <c r="D59" s="39">
        <f>[1]С0815_1037000158513_10_69_1!G58</f>
        <v>11.4065467</v>
      </c>
      <c r="E59" s="40">
        <f t="shared" si="45"/>
        <v>7.0453816259999993</v>
      </c>
      <c r="F59" s="40">
        <f t="shared" si="45"/>
        <v>0</v>
      </c>
      <c r="G59" s="40">
        <f t="shared" si="45"/>
        <v>1.3022741899999999</v>
      </c>
      <c r="H59" s="40">
        <f t="shared" si="45"/>
        <v>5.7431074359999998</v>
      </c>
      <c r="I59" s="40">
        <f t="shared" si="45"/>
        <v>0</v>
      </c>
      <c r="J59" s="41">
        <f t="shared" si="46"/>
        <v>0.84133470479999994</v>
      </c>
      <c r="K59" s="41">
        <f t="shared" si="47"/>
        <v>0</v>
      </c>
      <c r="L59" s="41">
        <f t="shared" si="47"/>
        <v>0.13418447</v>
      </c>
      <c r="M59" s="41">
        <f t="shared" si="48"/>
        <v>0.70715023479999994</v>
      </c>
      <c r="N59" s="41">
        <f t="shared" si="49"/>
        <v>0</v>
      </c>
      <c r="O59" s="41">
        <f t="shared" si="50"/>
        <v>6.2040469211999998</v>
      </c>
      <c r="P59" s="41">
        <f t="shared" si="51"/>
        <v>0</v>
      </c>
      <c r="Q59" s="41">
        <f t="shared" si="51"/>
        <v>1.16808972</v>
      </c>
      <c r="R59" s="41">
        <f t="shared" si="52"/>
        <v>5.0359572011999996</v>
      </c>
      <c r="S59" s="41">
        <f t="shared" si="53"/>
        <v>0</v>
      </c>
      <c r="T59" s="41">
        <f t="shared" si="54"/>
        <v>0</v>
      </c>
      <c r="U59" s="41">
        <f t="shared" si="55"/>
        <v>0</v>
      </c>
      <c r="V59" s="41">
        <f t="shared" si="55"/>
        <v>0</v>
      </c>
      <c r="W59" s="41">
        <f t="shared" si="56"/>
        <v>0</v>
      </c>
      <c r="X59" s="41">
        <f t="shared" si="57"/>
        <v>0</v>
      </c>
      <c r="Y59" s="41">
        <f t="shared" si="58"/>
        <v>0</v>
      </c>
      <c r="Z59" s="41">
        <f t="shared" si="59"/>
        <v>0</v>
      </c>
      <c r="AA59" s="41">
        <f t="shared" si="59"/>
        <v>0</v>
      </c>
      <c r="AB59" s="41">
        <f t="shared" si="60"/>
        <v>0</v>
      </c>
      <c r="AC59" s="41">
        <f t="shared" si="61"/>
        <v>0</v>
      </c>
      <c r="AD59" s="39">
        <f>[1]С0815_1037000158513_12_69_1!K58</f>
        <v>9.6665650000000003</v>
      </c>
      <c r="AE59" s="40">
        <f t="shared" si="62"/>
        <v>6.1693143900000003</v>
      </c>
      <c r="AF59" s="40">
        <f t="shared" si="62"/>
        <v>0</v>
      </c>
      <c r="AG59" s="40">
        <f t="shared" si="62"/>
        <v>1.3022741899999999</v>
      </c>
      <c r="AH59" s="40">
        <f t="shared" si="62"/>
        <v>4.8670401999999999</v>
      </c>
      <c r="AI59" s="40">
        <f t="shared" si="62"/>
        <v>0</v>
      </c>
      <c r="AJ59" s="41">
        <f t="shared" si="63"/>
        <v>0.73346433</v>
      </c>
      <c r="AK59" s="41">
        <v>0</v>
      </c>
      <c r="AL59" s="41">
        <v>0.13418447</v>
      </c>
      <c r="AM59" s="41">
        <v>0.59927986</v>
      </c>
      <c r="AN59" s="41">
        <v>0</v>
      </c>
      <c r="AO59" s="41">
        <f t="shared" si="64"/>
        <v>5.4358500599999999</v>
      </c>
      <c r="AP59" s="41">
        <v>0</v>
      </c>
      <c r="AQ59" s="41">
        <v>1.16808972</v>
      </c>
      <c r="AR59" s="41">
        <v>4.2677603399999997</v>
      </c>
      <c r="AS59" s="41">
        <v>0</v>
      </c>
      <c r="AT59" s="41">
        <f t="shared" si="65"/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f t="shared" si="66"/>
        <v>0</v>
      </c>
      <c r="AZ59" s="41">
        <v>0</v>
      </c>
      <c r="BA59" s="41">
        <v>0</v>
      </c>
      <c r="BB59" s="41">
        <v>0</v>
      </c>
      <c r="BC59" s="41">
        <v>0</v>
      </c>
    </row>
    <row r="60" spans="1:55" ht="47.25" x14ac:dyDescent="0.2">
      <c r="A60" s="34" t="str">
        <f>[1]В0228_1037000158513_02_0_69_!A62</f>
        <v>1.2.3.2</v>
      </c>
      <c r="B60" s="38" t="str">
        <f>[1]В0228_1037000158513_02_0_69_!B62</f>
        <v>"Установка приборов учета, класс напряжения 6 (10) кВ, всего, в том числе:"</v>
      </c>
      <c r="C60" s="34" t="str">
        <f>[1]В0228_1037000158513_02_0_69_!C62</f>
        <v>Г</v>
      </c>
      <c r="D60" s="39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39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1">
        <v>0</v>
      </c>
      <c r="AQ60" s="41">
        <v>0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41">
        <v>0</v>
      </c>
      <c r="BA60" s="41">
        <v>0</v>
      </c>
      <c r="BB60" s="41">
        <v>0</v>
      </c>
      <c r="BC60" s="41">
        <v>0</v>
      </c>
    </row>
    <row r="61" spans="1:55" ht="31.5" x14ac:dyDescent="0.2">
      <c r="A61" s="34" t="str">
        <f>[1]В0228_1037000158513_02_0_69_!A63</f>
        <v>1.2.3.3</v>
      </c>
      <c r="B61" s="38" t="str">
        <f>[1]В0228_1037000158513_02_0_69_!B63</f>
        <v>"Установка приборов учета, класс напряжения 35 кВ, всего, в том числе:"</v>
      </c>
      <c r="C61" s="34" t="str">
        <f>[1]В0228_1037000158513_02_0_69_!C63</f>
        <v>Г</v>
      </c>
      <c r="D61" s="39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39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>
        <v>0</v>
      </c>
      <c r="AP61" s="41">
        <v>0</v>
      </c>
      <c r="AQ61" s="41">
        <v>0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v>0</v>
      </c>
      <c r="AZ61" s="41">
        <v>0</v>
      </c>
      <c r="BA61" s="41">
        <v>0</v>
      </c>
      <c r="BB61" s="41">
        <v>0</v>
      </c>
      <c r="BC61" s="41">
        <v>0</v>
      </c>
    </row>
    <row r="62" spans="1:55" ht="47.25" x14ac:dyDescent="0.2">
      <c r="A62" s="34" t="str">
        <f>[1]В0228_1037000158513_02_0_69_!A64</f>
        <v>1.2.3.4</v>
      </c>
      <c r="B62" s="38" t="str">
        <f>[1]В0228_1037000158513_02_0_69_!B64</f>
        <v>"Установка приборов учета, класс напряжения 110 кВ и выше, всего, в том числе:"</v>
      </c>
      <c r="C62" s="34" t="str">
        <f>[1]В0228_1037000158513_02_0_69_!C64</f>
        <v>Г</v>
      </c>
      <c r="D62" s="39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39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</row>
    <row r="63" spans="1:55" ht="63" x14ac:dyDescent="0.2">
      <c r="A63" s="34" t="str">
        <f>[1]В0228_1037000158513_02_0_69_!A65</f>
        <v>1.2.3.5</v>
      </c>
      <c r="B63" s="38" t="str">
        <f>[1]В0228_1037000158513_02_0_69_!B65</f>
        <v>"Включение приборов учета в систему сбора и передачи данных, класс напряжения 0,22 (0,4) кВ, всего, в том числе:"</v>
      </c>
      <c r="C63" s="34" t="str">
        <f>[1]В0228_1037000158513_02_0_69_!C65</f>
        <v>Г</v>
      </c>
      <c r="D63" s="39">
        <f t="shared" ref="D63:BC63" si="67">SUM(D64:D65)</f>
        <v>8.2933853860000006</v>
      </c>
      <c r="E63" s="40">
        <f t="shared" si="67"/>
        <v>1.7861243674</v>
      </c>
      <c r="F63" s="40">
        <f t="shared" si="67"/>
        <v>0</v>
      </c>
      <c r="G63" s="40">
        <f t="shared" si="67"/>
        <v>0.86052950000000006</v>
      </c>
      <c r="H63" s="40">
        <f t="shared" si="67"/>
        <v>0.92559486739999997</v>
      </c>
      <c r="I63" s="40">
        <f t="shared" si="67"/>
        <v>0</v>
      </c>
      <c r="J63" s="41">
        <f t="shared" si="67"/>
        <v>1.405077694</v>
      </c>
      <c r="K63" s="41">
        <f t="shared" si="67"/>
        <v>0</v>
      </c>
      <c r="L63" s="41">
        <f t="shared" si="67"/>
        <v>0.6775023200000001</v>
      </c>
      <c r="M63" s="41">
        <f t="shared" si="67"/>
        <v>0.72757537399999994</v>
      </c>
      <c r="N63" s="41">
        <f t="shared" si="67"/>
        <v>0</v>
      </c>
      <c r="O63" s="41">
        <f t="shared" si="67"/>
        <v>0.38104667340000004</v>
      </c>
      <c r="P63" s="41">
        <f t="shared" si="67"/>
        <v>0</v>
      </c>
      <c r="Q63" s="41">
        <f t="shared" si="67"/>
        <v>0.18302718000000001</v>
      </c>
      <c r="R63" s="41">
        <f t="shared" si="67"/>
        <v>0.19801949340000002</v>
      </c>
      <c r="S63" s="41">
        <f t="shared" si="67"/>
        <v>0</v>
      </c>
      <c r="T63" s="41">
        <f t="shared" si="67"/>
        <v>0</v>
      </c>
      <c r="U63" s="41">
        <f t="shared" si="67"/>
        <v>0</v>
      </c>
      <c r="V63" s="41">
        <f t="shared" si="67"/>
        <v>0</v>
      </c>
      <c r="W63" s="41">
        <f t="shared" si="67"/>
        <v>0</v>
      </c>
      <c r="X63" s="41">
        <f t="shared" si="67"/>
        <v>0</v>
      </c>
      <c r="Y63" s="41">
        <f t="shared" si="67"/>
        <v>0</v>
      </c>
      <c r="Z63" s="41">
        <f t="shared" si="67"/>
        <v>0</v>
      </c>
      <c r="AA63" s="41">
        <f t="shared" si="67"/>
        <v>0</v>
      </c>
      <c r="AB63" s="41">
        <f t="shared" si="67"/>
        <v>0</v>
      </c>
      <c r="AC63" s="41">
        <f t="shared" si="67"/>
        <v>0</v>
      </c>
      <c r="AD63" s="39">
        <f t="shared" si="67"/>
        <v>7.0282927000000006</v>
      </c>
      <c r="AE63" s="40">
        <f t="shared" si="67"/>
        <v>1.6449319300000003</v>
      </c>
      <c r="AF63" s="40">
        <f t="shared" si="67"/>
        <v>0</v>
      </c>
      <c r="AG63" s="40">
        <f t="shared" si="67"/>
        <v>0.86052950000000006</v>
      </c>
      <c r="AH63" s="40">
        <f t="shared" si="67"/>
        <v>0.78440242999999998</v>
      </c>
      <c r="AI63" s="40">
        <f t="shared" si="67"/>
        <v>0</v>
      </c>
      <c r="AJ63" s="41">
        <f t="shared" si="67"/>
        <v>1.2940916200000001</v>
      </c>
      <c r="AK63" s="41">
        <f t="shared" si="67"/>
        <v>0</v>
      </c>
      <c r="AL63" s="41">
        <f t="shared" si="67"/>
        <v>0.6775023200000001</v>
      </c>
      <c r="AM63" s="41">
        <f t="shared" si="67"/>
        <v>0.61658930000000001</v>
      </c>
      <c r="AN63" s="41">
        <f t="shared" si="67"/>
        <v>0</v>
      </c>
      <c r="AO63" s="41">
        <f t="shared" si="67"/>
        <v>0.35084031000000004</v>
      </c>
      <c r="AP63" s="41">
        <f t="shared" si="67"/>
        <v>0</v>
      </c>
      <c r="AQ63" s="41">
        <f t="shared" si="67"/>
        <v>0.18302718000000001</v>
      </c>
      <c r="AR63" s="41">
        <f t="shared" si="67"/>
        <v>0.16781313000000003</v>
      </c>
      <c r="AS63" s="41">
        <f t="shared" si="67"/>
        <v>0</v>
      </c>
      <c r="AT63" s="41">
        <f t="shared" si="67"/>
        <v>0</v>
      </c>
      <c r="AU63" s="41">
        <f t="shared" si="67"/>
        <v>0</v>
      </c>
      <c r="AV63" s="41">
        <f t="shared" si="67"/>
        <v>0</v>
      </c>
      <c r="AW63" s="41">
        <f t="shared" si="67"/>
        <v>0</v>
      </c>
      <c r="AX63" s="41">
        <f t="shared" si="67"/>
        <v>0</v>
      </c>
      <c r="AY63" s="41">
        <f t="shared" si="67"/>
        <v>0</v>
      </c>
      <c r="AZ63" s="41">
        <f t="shared" si="67"/>
        <v>0</v>
      </c>
      <c r="BA63" s="41">
        <f t="shared" si="67"/>
        <v>0</v>
      </c>
      <c r="BB63" s="41">
        <f t="shared" si="67"/>
        <v>0</v>
      </c>
      <c r="BC63" s="41">
        <f t="shared" si="67"/>
        <v>0</v>
      </c>
    </row>
    <row r="64" spans="1:55" ht="31.5" x14ac:dyDescent="0.2">
      <c r="A64" s="34" t="str">
        <f>[1]В0228_1037000158513_02_0_69_!A66</f>
        <v>1.2.3.5</v>
      </c>
      <c r="B64" s="38" t="str">
        <f>[1]В0228_1037000158513_02_0_69_!B66</f>
        <v>Монтаж устройств передачи данных для АСКУЭ в ТП</v>
      </c>
      <c r="C64" s="34" t="str">
        <f>[1]В0228_1037000158513_02_0_69_!C66</f>
        <v>Е_0030000008</v>
      </c>
      <c r="D64" s="39">
        <f>[1]С0815_1037000158513_10_69_1!G63</f>
        <v>7.8135173938000015</v>
      </c>
      <c r="E64" s="40">
        <f t="shared" ref="E64:I65" si="68">J64+O64+T64+Y64</f>
        <v>1.736839748</v>
      </c>
      <c r="F64" s="40">
        <f t="shared" si="68"/>
        <v>0</v>
      </c>
      <c r="G64" s="40">
        <f t="shared" si="68"/>
        <v>0.83252067000000007</v>
      </c>
      <c r="H64" s="40">
        <f t="shared" si="68"/>
        <v>0.904319078</v>
      </c>
      <c r="I64" s="40">
        <f t="shared" si="68"/>
        <v>0</v>
      </c>
      <c r="J64" s="41">
        <f t="shared" ref="J64:J65" si="69">K64+L64+M64+N64</f>
        <v>1.405077694</v>
      </c>
      <c r="K64" s="41">
        <f t="shared" ref="K64:L65" si="70">AK64</f>
        <v>0</v>
      </c>
      <c r="L64" s="41">
        <f t="shared" si="70"/>
        <v>0.6775023200000001</v>
      </c>
      <c r="M64" s="41">
        <f t="shared" ref="M64:M65" si="71">AM64*1.18</f>
        <v>0.72757537399999994</v>
      </c>
      <c r="N64" s="41">
        <f t="shared" ref="N64:N65" si="72">AN64</f>
        <v>0</v>
      </c>
      <c r="O64" s="41">
        <f t="shared" ref="O64:O65" si="73">P64+Q64+R64+S64</f>
        <v>0.33176205400000003</v>
      </c>
      <c r="P64" s="41">
        <f t="shared" ref="P64:Q65" si="74">AP64</f>
        <v>0</v>
      </c>
      <c r="Q64" s="41">
        <f t="shared" si="74"/>
        <v>0.15501835</v>
      </c>
      <c r="R64" s="41">
        <f t="shared" ref="R64:R65" si="75">AR64*1.18</f>
        <v>0.17674370400000003</v>
      </c>
      <c r="S64" s="41">
        <f t="shared" ref="S64:S65" si="76">AS64</f>
        <v>0</v>
      </c>
      <c r="T64" s="41">
        <f t="shared" ref="T64:T65" si="77">U64+V64+W64+X64</f>
        <v>0</v>
      </c>
      <c r="U64" s="41">
        <f t="shared" ref="U64:V65" si="78">AU64</f>
        <v>0</v>
      </c>
      <c r="V64" s="41">
        <f t="shared" si="78"/>
        <v>0</v>
      </c>
      <c r="W64" s="41">
        <f t="shared" ref="W64:W65" si="79">AW64*1.18</f>
        <v>0</v>
      </c>
      <c r="X64" s="41">
        <f t="shared" ref="X64:X65" si="80">AX64</f>
        <v>0</v>
      </c>
      <c r="Y64" s="41">
        <f t="shared" ref="Y64:Y65" si="81">Z64+AA64+AB64+AC64</f>
        <v>0</v>
      </c>
      <c r="Z64" s="41">
        <f t="shared" ref="Z64:AA65" si="82">AZ64</f>
        <v>0</v>
      </c>
      <c r="AA64" s="41">
        <f t="shared" si="82"/>
        <v>0</v>
      </c>
      <c r="AB64" s="41">
        <f t="shared" ref="AB64:AB65" si="83">BB64*1.18</f>
        <v>0</v>
      </c>
      <c r="AC64" s="41">
        <f t="shared" ref="AC64:AC65" si="84">BC64</f>
        <v>0</v>
      </c>
      <c r="AD64" s="39">
        <f>[1]С0815_1037000158513_12_69_1!K63</f>
        <v>6.6216249100000004</v>
      </c>
      <c r="AE64" s="40">
        <f t="shared" ref="AE64:AI65" si="85">AJ64+AO64+AT64+AY64</f>
        <v>1.5988927700000002</v>
      </c>
      <c r="AF64" s="40">
        <f t="shared" si="85"/>
        <v>0</v>
      </c>
      <c r="AG64" s="40">
        <f t="shared" si="85"/>
        <v>0.83252067000000007</v>
      </c>
      <c r="AH64" s="40">
        <f t="shared" si="85"/>
        <v>0.7663721</v>
      </c>
      <c r="AI64" s="40">
        <f t="shared" si="85"/>
        <v>0</v>
      </c>
      <c r="AJ64" s="41">
        <f t="shared" ref="AJ64:AJ65" si="86">AK64+AL64+AM64+AN64</f>
        <v>1.2940916200000001</v>
      </c>
      <c r="AK64" s="41">
        <v>0</v>
      </c>
      <c r="AL64" s="41">
        <v>0.6775023200000001</v>
      </c>
      <c r="AM64" s="41">
        <v>0.61658930000000001</v>
      </c>
      <c r="AN64" s="41">
        <v>0</v>
      </c>
      <c r="AO64" s="41">
        <f t="shared" ref="AO64:AO65" si="87">AP64+AQ64+AR64+AS64</f>
        <v>0.30480115000000002</v>
      </c>
      <c r="AP64" s="41">
        <v>0</v>
      </c>
      <c r="AQ64" s="41">
        <v>0.15501835</v>
      </c>
      <c r="AR64" s="41">
        <v>0.14978280000000002</v>
      </c>
      <c r="AS64" s="41">
        <v>0</v>
      </c>
      <c r="AT64" s="41">
        <f t="shared" ref="AT64:AT65" si="88">AU64+AV64+AW64+AX64</f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5" si="89">AZ64+BA64+BB64+BC64</f>
        <v>0</v>
      </c>
      <c r="AZ64" s="41">
        <v>0</v>
      </c>
      <c r="BA64" s="41">
        <v>0</v>
      </c>
      <c r="BB64" s="41">
        <v>0</v>
      </c>
      <c r="BC64" s="41">
        <v>0</v>
      </c>
    </row>
    <row r="65" spans="1:55" ht="15.75" x14ac:dyDescent="0.2">
      <c r="A65" s="34" t="str">
        <f>[1]В0228_1037000158513_02_0_69_!A67</f>
        <v>1.2.3.5</v>
      </c>
      <c r="B65" s="38" t="str">
        <f>[1]В0228_1037000158513_02_0_69_!B67</f>
        <v>Монтаж системы учета с АСКУЭ в ТП</v>
      </c>
      <c r="C65" s="34" t="str">
        <f>[1]В0228_1037000158513_02_0_69_!C67</f>
        <v>Е_0030000009</v>
      </c>
      <c r="D65" s="39">
        <f>[1]С0815_1037000158513_10_69_1!G64</f>
        <v>0.47986799219999998</v>
      </c>
      <c r="E65" s="40">
        <f t="shared" si="68"/>
        <v>4.9284619399999993E-2</v>
      </c>
      <c r="F65" s="40">
        <f t="shared" si="68"/>
        <v>0</v>
      </c>
      <c r="G65" s="40">
        <f t="shared" si="68"/>
        <v>2.8008829999999998E-2</v>
      </c>
      <c r="H65" s="40">
        <f t="shared" si="68"/>
        <v>2.1275789399999998E-2</v>
      </c>
      <c r="I65" s="40">
        <f t="shared" si="68"/>
        <v>0</v>
      </c>
      <c r="J65" s="41">
        <f t="shared" si="69"/>
        <v>0</v>
      </c>
      <c r="K65" s="41">
        <f t="shared" si="70"/>
        <v>0</v>
      </c>
      <c r="L65" s="41">
        <f t="shared" si="70"/>
        <v>0</v>
      </c>
      <c r="M65" s="41">
        <f t="shared" si="71"/>
        <v>0</v>
      </c>
      <c r="N65" s="41">
        <f t="shared" si="72"/>
        <v>0</v>
      </c>
      <c r="O65" s="41">
        <f t="shared" si="73"/>
        <v>4.9284619399999993E-2</v>
      </c>
      <c r="P65" s="41">
        <f t="shared" si="74"/>
        <v>0</v>
      </c>
      <c r="Q65" s="41">
        <f t="shared" si="74"/>
        <v>2.8008829999999998E-2</v>
      </c>
      <c r="R65" s="41">
        <f t="shared" si="75"/>
        <v>2.1275789399999998E-2</v>
      </c>
      <c r="S65" s="41">
        <f t="shared" si="76"/>
        <v>0</v>
      </c>
      <c r="T65" s="41">
        <f t="shared" si="77"/>
        <v>0</v>
      </c>
      <c r="U65" s="41">
        <f t="shared" si="78"/>
        <v>0</v>
      </c>
      <c r="V65" s="41">
        <f t="shared" si="78"/>
        <v>0</v>
      </c>
      <c r="W65" s="41">
        <f t="shared" si="79"/>
        <v>0</v>
      </c>
      <c r="X65" s="41">
        <f t="shared" si="80"/>
        <v>0</v>
      </c>
      <c r="Y65" s="41">
        <f t="shared" si="81"/>
        <v>0</v>
      </c>
      <c r="Z65" s="41">
        <f t="shared" si="82"/>
        <v>0</v>
      </c>
      <c r="AA65" s="41">
        <f t="shared" si="82"/>
        <v>0</v>
      </c>
      <c r="AB65" s="41">
        <f t="shared" si="83"/>
        <v>0</v>
      </c>
      <c r="AC65" s="41">
        <f t="shared" si="84"/>
        <v>0</v>
      </c>
      <c r="AD65" s="39">
        <f>[1]С0815_1037000158513_12_69_1!K64</f>
        <v>0.40666778999999997</v>
      </c>
      <c r="AE65" s="40">
        <f t="shared" si="85"/>
        <v>4.6039159999999996E-2</v>
      </c>
      <c r="AF65" s="40">
        <f t="shared" si="85"/>
        <v>0</v>
      </c>
      <c r="AG65" s="40">
        <f t="shared" si="85"/>
        <v>2.8008829999999998E-2</v>
      </c>
      <c r="AH65" s="40">
        <f t="shared" si="85"/>
        <v>1.8030330000000001E-2</v>
      </c>
      <c r="AI65" s="40">
        <f t="shared" si="85"/>
        <v>0</v>
      </c>
      <c r="AJ65" s="41">
        <f t="shared" si="86"/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f t="shared" si="87"/>
        <v>4.6039159999999996E-2</v>
      </c>
      <c r="AP65" s="41">
        <v>0</v>
      </c>
      <c r="AQ65" s="41">
        <v>2.8008829999999998E-2</v>
      </c>
      <c r="AR65" s="41">
        <v>1.8030330000000001E-2</v>
      </c>
      <c r="AS65" s="41">
        <v>0</v>
      </c>
      <c r="AT65" s="41">
        <f t="shared" si="88"/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f t="shared" si="89"/>
        <v>0</v>
      </c>
      <c r="AZ65" s="41">
        <v>0</v>
      </c>
      <c r="BA65" s="41">
        <v>0</v>
      </c>
      <c r="BB65" s="41">
        <v>0</v>
      </c>
      <c r="BC65" s="41">
        <v>0</v>
      </c>
    </row>
    <row r="66" spans="1:55" ht="63" x14ac:dyDescent="0.2">
      <c r="A66" s="34" t="str">
        <f>[1]В0228_1037000158513_02_0_69_!A68</f>
        <v>1.2.3.6</v>
      </c>
      <c r="B66" s="38" t="str">
        <f>[1]В0228_1037000158513_02_0_69_!B68</f>
        <v>"Включение приборов учета в систему сбора и передачи данных, класс напряжения 6 (10) кВ, всего, в том числе:"</v>
      </c>
      <c r="C66" s="34" t="str">
        <f>[1]В0228_1037000158513_02_0_69_!C68</f>
        <v>Г</v>
      </c>
      <c r="D66" s="39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39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1">
        <v>0</v>
      </c>
      <c r="AK66" s="41">
        <v>0</v>
      </c>
      <c r="AL66" s="41">
        <v>0</v>
      </c>
      <c r="AM66" s="41">
        <v>0</v>
      </c>
      <c r="AN66" s="41">
        <v>0</v>
      </c>
      <c r="AO66" s="41">
        <v>0</v>
      </c>
      <c r="AP66" s="41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0</v>
      </c>
      <c r="AY66" s="41">
        <v>0</v>
      </c>
      <c r="AZ66" s="41">
        <v>0</v>
      </c>
      <c r="BA66" s="41">
        <v>0</v>
      </c>
      <c r="BB66" s="41">
        <v>0</v>
      </c>
      <c r="BC66" s="41">
        <v>0</v>
      </c>
    </row>
    <row r="67" spans="1:55" ht="47.25" x14ac:dyDescent="0.2">
      <c r="A67" s="34" t="str">
        <f>[1]В0228_1037000158513_02_0_69_!A69</f>
        <v>1.2.3.7</v>
      </c>
      <c r="B67" s="38" t="str">
        <f>[1]В0228_1037000158513_02_0_69_!B69</f>
        <v>"Включение приборов учета в систему сбора и передачи данных, класс напряжения 35 кВ, всего, в том числе:"</v>
      </c>
      <c r="C67" s="34" t="str">
        <f>[1]В0228_1037000158513_02_0_69_!C69</f>
        <v>Г</v>
      </c>
      <c r="D67" s="39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39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</row>
    <row r="68" spans="1:55" ht="63" x14ac:dyDescent="0.2">
      <c r="A68" s="34" t="str">
        <f>[1]В0228_1037000158513_02_0_69_!A70</f>
        <v>1.2.3.8</v>
      </c>
      <c r="B68" s="38" t="str">
        <f>[1]В0228_1037000158513_02_0_69_!B70</f>
        <v>"Включение приборов учета в систему сбора и передачи данных, класс напряжения 110 кВ и выше, всего, в том числе:"</v>
      </c>
      <c r="C68" s="34" t="str">
        <f>[1]В0228_1037000158513_02_0_69_!C70</f>
        <v>Г</v>
      </c>
      <c r="D68" s="39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39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1">
        <v>0</v>
      </c>
      <c r="AK68" s="41">
        <v>0</v>
      </c>
      <c r="AL68" s="41">
        <v>0</v>
      </c>
      <c r="AM68" s="41">
        <v>0</v>
      </c>
      <c r="AN68" s="41">
        <v>0</v>
      </c>
      <c r="AO68" s="41">
        <v>0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41">
        <v>0</v>
      </c>
      <c r="BA68" s="41">
        <v>0</v>
      </c>
      <c r="BB68" s="41">
        <v>0</v>
      </c>
      <c r="BC68" s="41">
        <v>0</v>
      </c>
    </row>
    <row r="69" spans="1:55" ht="63" x14ac:dyDescent="0.2">
      <c r="A69" s="34" t="str">
        <f>[1]В0228_1037000158513_02_0_69_!A71</f>
        <v>1.2.4</v>
      </c>
      <c r="B69" s="38" t="str">
        <f>[1]В0228_1037000158513_02_0_69_!B71</f>
        <v>Реконструкция, модернизация, техническое перевооружение прочих объектов основных средств, всего, в том числе:</v>
      </c>
      <c r="C69" s="34" t="str">
        <f>[1]В0228_1037000158513_02_0_69_!C71</f>
        <v>Г</v>
      </c>
      <c r="D69" s="39">
        <f t="shared" ref="D69:BC69" si="90">SUM(D70,D71)</f>
        <v>0</v>
      </c>
      <c r="E69" s="40">
        <f t="shared" si="90"/>
        <v>3.0005414900000003</v>
      </c>
      <c r="F69" s="40">
        <f t="shared" si="90"/>
        <v>0</v>
      </c>
      <c r="G69" s="40">
        <f t="shared" si="90"/>
        <v>3.0005414900000003</v>
      </c>
      <c r="H69" s="40">
        <f t="shared" si="90"/>
        <v>0</v>
      </c>
      <c r="I69" s="40">
        <f t="shared" si="90"/>
        <v>0</v>
      </c>
      <c r="J69" s="41">
        <f t="shared" si="90"/>
        <v>0</v>
      </c>
      <c r="K69" s="41">
        <f t="shared" si="90"/>
        <v>0</v>
      </c>
      <c r="L69" s="41">
        <f t="shared" si="90"/>
        <v>0</v>
      </c>
      <c r="M69" s="41">
        <f t="shared" si="90"/>
        <v>0</v>
      </c>
      <c r="N69" s="41">
        <f t="shared" si="90"/>
        <v>0</v>
      </c>
      <c r="O69" s="41">
        <f t="shared" si="90"/>
        <v>3.0005414900000003</v>
      </c>
      <c r="P69" s="41">
        <f t="shared" si="90"/>
        <v>0</v>
      </c>
      <c r="Q69" s="41">
        <f t="shared" si="90"/>
        <v>3.0005414900000003</v>
      </c>
      <c r="R69" s="41">
        <f t="shared" si="90"/>
        <v>0</v>
      </c>
      <c r="S69" s="41">
        <f t="shared" si="90"/>
        <v>0</v>
      </c>
      <c r="T69" s="41">
        <f t="shared" si="90"/>
        <v>0</v>
      </c>
      <c r="U69" s="41">
        <f t="shared" si="90"/>
        <v>0</v>
      </c>
      <c r="V69" s="41">
        <f t="shared" si="90"/>
        <v>0</v>
      </c>
      <c r="W69" s="41">
        <f t="shared" si="90"/>
        <v>0</v>
      </c>
      <c r="X69" s="41">
        <f t="shared" si="90"/>
        <v>0</v>
      </c>
      <c r="Y69" s="41">
        <f t="shared" si="90"/>
        <v>0</v>
      </c>
      <c r="Z69" s="41">
        <f t="shared" si="90"/>
        <v>0</v>
      </c>
      <c r="AA69" s="41">
        <f t="shared" si="90"/>
        <v>0</v>
      </c>
      <c r="AB69" s="41">
        <f t="shared" si="90"/>
        <v>0</v>
      </c>
      <c r="AC69" s="41">
        <f t="shared" si="90"/>
        <v>0</v>
      </c>
      <c r="AD69" s="39">
        <f t="shared" si="90"/>
        <v>0</v>
      </c>
      <c r="AE69" s="40">
        <f t="shared" si="90"/>
        <v>3.0005414900000003</v>
      </c>
      <c r="AF69" s="40">
        <f t="shared" si="90"/>
        <v>0</v>
      </c>
      <c r="AG69" s="40">
        <f t="shared" si="90"/>
        <v>3.0005414900000003</v>
      </c>
      <c r="AH69" s="40">
        <f t="shared" si="90"/>
        <v>0</v>
      </c>
      <c r="AI69" s="40">
        <f t="shared" si="90"/>
        <v>0</v>
      </c>
      <c r="AJ69" s="41">
        <f t="shared" si="90"/>
        <v>0</v>
      </c>
      <c r="AK69" s="41">
        <f t="shared" si="90"/>
        <v>0</v>
      </c>
      <c r="AL69" s="41">
        <f t="shared" si="90"/>
        <v>0</v>
      </c>
      <c r="AM69" s="41">
        <f t="shared" si="90"/>
        <v>0</v>
      </c>
      <c r="AN69" s="41">
        <f t="shared" si="90"/>
        <v>0</v>
      </c>
      <c r="AO69" s="41">
        <f t="shared" si="90"/>
        <v>3.0005414900000003</v>
      </c>
      <c r="AP69" s="41">
        <f t="shared" si="90"/>
        <v>0</v>
      </c>
      <c r="AQ69" s="41">
        <f t="shared" si="90"/>
        <v>3.0005414900000003</v>
      </c>
      <c r="AR69" s="41">
        <f t="shared" si="90"/>
        <v>0</v>
      </c>
      <c r="AS69" s="41">
        <f t="shared" si="90"/>
        <v>0</v>
      </c>
      <c r="AT69" s="41">
        <f t="shared" si="90"/>
        <v>0</v>
      </c>
      <c r="AU69" s="41">
        <f t="shared" si="90"/>
        <v>0</v>
      </c>
      <c r="AV69" s="41">
        <f t="shared" si="90"/>
        <v>0</v>
      </c>
      <c r="AW69" s="41">
        <f t="shared" si="90"/>
        <v>0</v>
      </c>
      <c r="AX69" s="41">
        <f t="shared" si="90"/>
        <v>0</v>
      </c>
      <c r="AY69" s="41">
        <f t="shared" si="90"/>
        <v>0</v>
      </c>
      <c r="AZ69" s="41">
        <f t="shared" si="90"/>
        <v>0</v>
      </c>
      <c r="BA69" s="41">
        <f t="shared" si="90"/>
        <v>0</v>
      </c>
      <c r="BB69" s="41">
        <f t="shared" si="90"/>
        <v>0</v>
      </c>
      <c r="BC69" s="41">
        <f t="shared" si="90"/>
        <v>0</v>
      </c>
    </row>
    <row r="70" spans="1:55" ht="31.5" x14ac:dyDescent="0.2">
      <c r="A70" s="34" t="str">
        <f>[1]В0228_1037000158513_02_0_69_!A72</f>
        <v>1.2.4.1</v>
      </c>
      <c r="B70" s="38" t="str">
        <f>[1]В0228_1037000158513_02_0_69_!B72</f>
        <v>Реконструкция прочих объектов основных средств, всего, в том числе:</v>
      </c>
      <c r="C70" s="34" t="str">
        <f>[1]В0228_1037000158513_02_0_69_!C72</f>
        <v>Г</v>
      </c>
      <c r="D70" s="39">
        <v>0</v>
      </c>
      <c r="E70" s="40">
        <v>0</v>
      </c>
      <c r="F70" s="40">
        <f>K70+P70+U70+Z70</f>
        <v>0</v>
      </c>
      <c r="G70" s="40">
        <f t="shared" ref="G70:I72" si="91">L70+Q70+V70+AA70</f>
        <v>0</v>
      </c>
      <c r="H70" s="40">
        <f t="shared" si="91"/>
        <v>0</v>
      </c>
      <c r="I70" s="40">
        <f t="shared" si="91"/>
        <v>0</v>
      </c>
      <c r="J70" s="41">
        <f>K70+L70+M70+N70</f>
        <v>0</v>
      </c>
      <c r="K70" s="41">
        <v>0</v>
      </c>
      <c r="L70" s="41">
        <v>0</v>
      </c>
      <c r="M70" s="41">
        <v>0</v>
      </c>
      <c r="N70" s="41">
        <v>0</v>
      </c>
      <c r="O70" s="41">
        <f>P70+Q70+R70+S70</f>
        <v>0</v>
      </c>
      <c r="P70" s="41">
        <v>0</v>
      </c>
      <c r="Q70" s="41">
        <v>0</v>
      </c>
      <c r="R70" s="41">
        <v>0</v>
      </c>
      <c r="S70" s="41">
        <v>0</v>
      </c>
      <c r="T70" s="41">
        <f>U70+V70+W70+X70</f>
        <v>0</v>
      </c>
      <c r="U70" s="41">
        <v>0</v>
      </c>
      <c r="V70" s="41">
        <v>0</v>
      </c>
      <c r="W70" s="41">
        <v>0</v>
      </c>
      <c r="X70" s="41">
        <v>0</v>
      </c>
      <c r="Y70" s="41">
        <f>Z70+AA70+AB70+AC70</f>
        <v>0</v>
      </c>
      <c r="Z70" s="41">
        <v>0</v>
      </c>
      <c r="AA70" s="41">
        <v>0</v>
      </c>
      <c r="AB70" s="41">
        <v>0</v>
      </c>
      <c r="AC70" s="41">
        <v>0</v>
      </c>
      <c r="AD70" s="39">
        <v>0</v>
      </c>
      <c r="AE70" s="40">
        <f>AJ70+AO70+AT70+AY70</f>
        <v>0</v>
      </c>
      <c r="AF70" s="40">
        <f t="shared" ref="AF70:AI70" si="92">AK70+AP70+AU70+AZ70</f>
        <v>0</v>
      </c>
      <c r="AG70" s="40">
        <f t="shared" si="92"/>
        <v>0</v>
      </c>
      <c r="AH70" s="40">
        <f t="shared" si="92"/>
        <v>0</v>
      </c>
      <c r="AI70" s="40">
        <f t="shared" si="92"/>
        <v>0</v>
      </c>
      <c r="AJ70" s="41">
        <f>AK70+AL70+AM70+AN70</f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f>AP70+AQ70+AR70+AS70</f>
        <v>0</v>
      </c>
      <c r="AP70" s="41">
        <v>0</v>
      </c>
      <c r="AQ70" s="41">
        <v>0</v>
      </c>
      <c r="AR70" s="41">
        <v>0</v>
      </c>
      <c r="AS70" s="41">
        <v>0</v>
      </c>
      <c r="AT70" s="41">
        <f>AU70+AV70+AW70+AX70</f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f>AZ70+BA70+BB70+BC70</f>
        <v>0</v>
      </c>
      <c r="AZ70" s="41">
        <v>0</v>
      </c>
      <c r="BA70" s="41">
        <v>0</v>
      </c>
      <c r="BB70" s="41">
        <v>0</v>
      </c>
      <c r="BC70" s="41">
        <v>0</v>
      </c>
    </row>
    <row r="71" spans="1:55" ht="47.25" x14ac:dyDescent="0.2">
      <c r="A71" s="34" t="str">
        <f>[1]В0228_1037000158513_02_0_69_!A74</f>
        <v>1.2.4.2</v>
      </c>
      <c r="B71" s="38" t="str">
        <f>[1]В0228_1037000158513_02_0_69_!B74</f>
        <v>Модернизация, техническое перевооружение прочих объектов основных средств, всего, в том числе:</v>
      </c>
      <c r="C71" s="34" t="str">
        <f>[1]В0228_1037000158513_02_0_69_!C74</f>
        <v>Г</v>
      </c>
      <c r="D71" s="39">
        <f t="shared" ref="D71:BC71" si="93">D72</f>
        <v>0</v>
      </c>
      <c r="E71" s="40">
        <f t="shared" si="93"/>
        <v>3.0005414900000003</v>
      </c>
      <c r="F71" s="40">
        <f t="shared" si="93"/>
        <v>0</v>
      </c>
      <c r="G71" s="40">
        <f t="shared" si="93"/>
        <v>3.0005414900000003</v>
      </c>
      <c r="H71" s="40">
        <f t="shared" si="93"/>
        <v>0</v>
      </c>
      <c r="I71" s="40">
        <f t="shared" si="93"/>
        <v>0</v>
      </c>
      <c r="J71" s="41">
        <f t="shared" si="93"/>
        <v>0</v>
      </c>
      <c r="K71" s="41">
        <f t="shared" si="93"/>
        <v>0</v>
      </c>
      <c r="L71" s="41">
        <f t="shared" si="93"/>
        <v>0</v>
      </c>
      <c r="M71" s="41">
        <f t="shared" si="93"/>
        <v>0</v>
      </c>
      <c r="N71" s="41">
        <f t="shared" si="93"/>
        <v>0</v>
      </c>
      <c r="O71" s="41">
        <f t="shared" si="93"/>
        <v>3.0005414900000003</v>
      </c>
      <c r="P71" s="41">
        <f t="shared" si="93"/>
        <v>0</v>
      </c>
      <c r="Q71" s="41">
        <f t="shared" si="93"/>
        <v>3.0005414900000003</v>
      </c>
      <c r="R71" s="41">
        <f t="shared" si="93"/>
        <v>0</v>
      </c>
      <c r="S71" s="41">
        <f t="shared" si="93"/>
        <v>0</v>
      </c>
      <c r="T71" s="41">
        <f t="shared" si="93"/>
        <v>0</v>
      </c>
      <c r="U71" s="41">
        <f t="shared" si="93"/>
        <v>0</v>
      </c>
      <c r="V71" s="41">
        <f t="shared" si="93"/>
        <v>0</v>
      </c>
      <c r="W71" s="41">
        <f t="shared" si="93"/>
        <v>0</v>
      </c>
      <c r="X71" s="41">
        <f t="shared" si="93"/>
        <v>0</v>
      </c>
      <c r="Y71" s="41">
        <f t="shared" si="93"/>
        <v>0</v>
      </c>
      <c r="Z71" s="41">
        <f t="shared" si="93"/>
        <v>0</v>
      </c>
      <c r="AA71" s="41">
        <f t="shared" si="93"/>
        <v>0</v>
      </c>
      <c r="AB71" s="41">
        <f t="shared" si="93"/>
        <v>0</v>
      </c>
      <c r="AC71" s="41">
        <f t="shared" si="93"/>
        <v>0</v>
      </c>
      <c r="AD71" s="39">
        <f t="shared" si="93"/>
        <v>0</v>
      </c>
      <c r="AE71" s="40">
        <f t="shared" si="93"/>
        <v>3.0005414900000003</v>
      </c>
      <c r="AF71" s="40">
        <f t="shared" si="93"/>
        <v>0</v>
      </c>
      <c r="AG71" s="40">
        <f t="shared" si="93"/>
        <v>3.0005414900000003</v>
      </c>
      <c r="AH71" s="40">
        <f t="shared" si="93"/>
        <v>0</v>
      </c>
      <c r="AI71" s="40">
        <f t="shared" si="93"/>
        <v>0</v>
      </c>
      <c r="AJ71" s="41">
        <f t="shared" si="93"/>
        <v>0</v>
      </c>
      <c r="AK71" s="41">
        <f t="shared" si="93"/>
        <v>0</v>
      </c>
      <c r="AL71" s="41">
        <f t="shared" si="93"/>
        <v>0</v>
      </c>
      <c r="AM71" s="41">
        <f t="shared" si="93"/>
        <v>0</v>
      </c>
      <c r="AN71" s="41">
        <f t="shared" si="93"/>
        <v>0</v>
      </c>
      <c r="AO71" s="41">
        <f t="shared" si="93"/>
        <v>3.0005414900000003</v>
      </c>
      <c r="AP71" s="41">
        <f t="shared" si="93"/>
        <v>0</v>
      </c>
      <c r="AQ71" s="41">
        <f t="shared" si="93"/>
        <v>3.0005414900000003</v>
      </c>
      <c r="AR71" s="41">
        <f t="shared" si="93"/>
        <v>0</v>
      </c>
      <c r="AS71" s="41">
        <f t="shared" si="93"/>
        <v>0</v>
      </c>
      <c r="AT71" s="41">
        <f t="shared" si="93"/>
        <v>0</v>
      </c>
      <c r="AU71" s="41">
        <f t="shared" si="93"/>
        <v>0</v>
      </c>
      <c r="AV71" s="41">
        <f t="shared" si="93"/>
        <v>0</v>
      </c>
      <c r="AW71" s="41">
        <f t="shared" si="93"/>
        <v>0</v>
      </c>
      <c r="AX71" s="41">
        <f t="shared" si="93"/>
        <v>0</v>
      </c>
      <c r="AY71" s="41">
        <f t="shared" si="93"/>
        <v>0</v>
      </c>
      <c r="AZ71" s="41">
        <f t="shared" si="93"/>
        <v>0</v>
      </c>
      <c r="BA71" s="41">
        <f t="shared" si="93"/>
        <v>0</v>
      </c>
      <c r="BB71" s="41">
        <f t="shared" si="93"/>
        <v>0</v>
      </c>
      <c r="BC71" s="41">
        <f t="shared" si="93"/>
        <v>0</v>
      </c>
    </row>
    <row r="72" spans="1:55" ht="31.5" x14ac:dyDescent="0.2">
      <c r="A72" s="34" t="str">
        <f>[1]В0228_1037000158513_02_0_69_!A75</f>
        <v>1.2.4.2</v>
      </c>
      <c r="B72" s="38" t="str">
        <f>[1]В0228_1037000158513_02_0_69_!B75</f>
        <v>Модернизация систем видеонаблюдения</v>
      </c>
      <c r="C72" s="34" t="str">
        <f>[1]В0228_1037000158513_02_0_69_!C75</f>
        <v>Е_0000000872</v>
      </c>
      <c r="D72" s="39">
        <f>[1]С0815_1037000158513_10_69_1!G71</f>
        <v>0</v>
      </c>
      <c r="E72" s="40">
        <f>J72+O72+T72+Y72</f>
        <v>3.0005414900000003</v>
      </c>
      <c r="F72" s="40">
        <f>K72+P72+U72+Z72</f>
        <v>0</v>
      </c>
      <c r="G72" s="40">
        <f t="shared" si="91"/>
        <v>3.0005414900000003</v>
      </c>
      <c r="H72" s="40">
        <f t="shared" si="91"/>
        <v>0</v>
      </c>
      <c r="I72" s="40">
        <f t="shared" si="91"/>
        <v>0</v>
      </c>
      <c r="J72" s="41">
        <f>K72+L72+M72+N72</f>
        <v>0</v>
      </c>
      <c r="K72" s="41">
        <f>AK72</f>
        <v>0</v>
      </c>
      <c r="L72" s="41">
        <f t="shared" ref="L72" si="94">AL72</f>
        <v>0</v>
      </c>
      <c r="M72" s="41">
        <f>AM72*1.18</f>
        <v>0</v>
      </c>
      <c r="N72" s="41">
        <f t="shared" ref="N72" si="95">AN72</f>
        <v>0</v>
      </c>
      <c r="O72" s="41">
        <f>P72+Q72+R72+S72</f>
        <v>3.0005414900000003</v>
      </c>
      <c r="P72" s="41">
        <f>AP72</f>
        <v>0</v>
      </c>
      <c r="Q72" s="41">
        <f t="shared" ref="Q72" si="96">AQ72</f>
        <v>3.0005414900000003</v>
      </c>
      <c r="R72" s="41">
        <f>AR72*1.18</f>
        <v>0</v>
      </c>
      <c r="S72" s="41">
        <f t="shared" ref="S72" si="97">AS72</f>
        <v>0</v>
      </c>
      <c r="T72" s="41">
        <f>U72+V72+W72+X72</f>
        <v>0</v>
      </c>
      <c r="U72" s="41">
        <f>AU72</f>
        <v>0</v>
      </c>
      <c r="V72" s="41">
        <f t="shared" ref="V72" si="98">AV72</f>
        <v>0</v>
      </c>
      <c r="W72" s="41">
        <f>AW72*1.18</f>
        <v>0</v>
      </c>
      <c r="X72" s="41">
        <f t="shared" ref="X72" si="99">AX72</f>
        <v>0</v>
      </c>
      <c r="Y72" s="41">
        <f>Z72+AA72+AB72+AC72</f>
        <v>0</v>
      </c>
      <c r="Z72" s="41">
        <f>AZ72</f>
        <v>0</v>
      </c>
      <c r="AA72" s="41">
        <f t="shared" ref="AA72" si="100">BA72</f>
        <v>0</v>
      </c>
      <c r="AB72" s="41">
        <f>BB72*1.18</f>
        <v>0</v>
      </c>
      <c r="AC72" s="41">
        <f t="shared" ref="AC72" si="101">BC72</f>
        <v>0</v>
      </c>
      <c r="AD72" s="39">
        <f>[1]С0815_1037000158513_12_69_1!K71</f>
        <v>0</v>
      </c>
      <c r="AE72" s="40">
        <f>AJ72+AO72+AT72+AY72</f>
        <v>3.0005414900000003</v>
      </c>
      <c r="AF72" s="40">
        <f>AK72+AP72+AU72+AZ72</f>
        <v>0</v>
      </c>
      <c r="AG72" s="40">
        <f t="shared" ref="AG72:AI72" si="102">AL72+AQ72+AV72+BA72</f>
        <v>3.0005414900000003</v>
      </c>
      <c r="AH72" s="40">
        <f t="shared" si="102"/>
        <v>0</v>
      </c>
      <c r="AI72" s="40">
        <f t="shared" si="102"/>
        <v>0</v>
      </c>
      <c r="AJ72" s="41">
        <f>AK72+AL72+AM72+AN72</f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f>AP72+AQ72+AR72+AS72</f>
        <v>3.0005414900000003</v>
      </c>
      <c r="AP72" s="41">
        <v>0</v>
      </c>
      <c r="AQ72" s="41">
        <v>3.0005414900000003</v>
      </c>
      <c r="AR72" s="41">
        <v>0</v>
      </c>
      <c r="AS72" s="41">
        <v>0</v>
      </c>
      <c r="AT72" s="41">
        <f>AU72+AV72+AW72+AX72</f>
        <v>0</v>
      </c>
      <c r="AU72" s="41">
        <v>0</v>
      </c>
      <c r="AV72" s="41">
        <v>0</v>
      </c>
      <c r="AW72" s="41">
        <v>0</v>
      </c>
      <c r="AX72" s="41">
        <v>0</v>
      </c>
      <c r="AY72" s="41">
        <f>AZ72+BA72+BB72+BC72</f>
        <v>0</v>
      </c>
      <c r="AZ72" s="41">
        <v>0</v>
      </c>
      <c r="BA72" s="41">
        <v>0</v>
      </c>
      <c r="BB72" s="41">
        <v>0</v>
      </c>
      <c r="BC72" s="41">
        <v>0</v>
      </c>
    </row>
    <row r="73" spans="1:55" ht="63" x14ac:dyDescent="0.2">
      <c r="A73" s="34" t="str">
        <f>[1]В0228_1037000158513_02_0_69_!A76</f>
        <v>1.3</v>
      </c>
      <c r="B73" s="38" t="str">
        <f>[1]В0228_1037000158513_02_0_69_!B76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3" s="34" t="str">
        <f>[1]В0228_1037000158513_02_0_69_!C76</f>
        <v>Г</v>
      </c>
      <c r="D73" s="39">
        <f t="shared" ref="D73:BC73" si="103">SUM(D74,D75)</f>
        <v>54.454842616867161</v>
      </c>
      <c r="E73" s="40">
        <f t="shared" si="103"/>
        <v>0</v>
      </c>
      <c r="F73" s="40">
        <f t="shared" si="103"/>
        <v>0</v>
      </c>
      <c r="G73" s="40">
        <f t="shared" si="103"/>
        <v>0</v>
      </c>
      <c r="H73" s="40">
        <f t="shared" si="103"/>
        <v>0</v>
      </c>
      <c r="I73" s="40">
        <f t="shared" si="103"/>
        <v>0</v>
      </c>
      <c r="J73" s="41">
        <f t="shared" si="103"/>
        <v>0</v>
      </c>
      <c r="K73" s="41">
        <f t="shared" si="103"/>
        <v>0</v>
      </c>
      <c r="L73" s="41">
        <f t="shared" si="103"/>
        <v>0</v>
      </c>
      <c r="M73" s="41">
        <f t="shared" si="103"/>
        <v>0</v>
      </c>
      <c r="N73" s="41">
        <f t="shared" si="103"/>
        <v>0</v>
      </c>
      <c r="O73" s="41">
        <f t="shared" si="103"/>
        <v>0</v>
      </c>
      <c r="P73" s="41">
        <f t="shared" si="103"/>
        <v>0</v>
      </c>
      <c r="Q73" s="41">
        <f t="shared" si="103"/>
        <v>0</v>
      </c>
      <c r="R73" s="41">
        <f t="shared" si="103"/>
        <v>0</v>
      </c>
      <c r="S73" s="41">
        <f t="shared" si="103"/>
        <v>0</v>
      </c>
      <c r="T73" s="41">
        <f t="shared" si="103"/>
        <v>0</v>
      </c>
      <c r="U73" s="41">
        <f t="shared" si="103"/>
        <v>0</v>
      </c>
      <c r="V73" s="41">
        <f t="shared" si="103"/>
        <v>0</v>
      </c>
      <c r="W73" s="41">
        <f t="shared" si="103"/>
        <v>0</v>
      </c>
      <c r="X73" s="41">
        <f t="shared" si="103"/>
        <v>0</v>
      </c>
      <c r="Y73" s="41">
        <f t="shared" si="103"/>
        <v>0</v>
      </c>
      <c r="Z73" s="41">
        <f t="shared" si="103"/>
        <v>0</v>
      </c>
      <c r="AA73" s="41">
        <f t="shared" si="103"/>
        <v>0</v>
      </c>
      <c r="AB73" s="41">
        <f t="shared" si="103"/>
        <v>0</v>
      </c>
      <c r="AC73" s="41">
        <f t="shared" si="103"/>
        <v>0</v>
      </c>
      <c r="AD73" s="39">
        <f t="shared" si="103"/>
        <v>46.14817175105</v>
      </c>
      <c r="AE73" s="40">
        <f t="shared" si="103"/>
        <v>0</v>
      </c>
      <c r="AF73" s="40">
        <f t="shared" si="103"/>
        <v>0</v>
      </c>
      <c r="AG73" s="40">
        <f t="shared" si="103"/>
        <v>0</v>
      </c>
      <c r="AH73" s="40">
        <f t="shared" si="103"/>
        <v>0</v>
      </c>
      <c r="AI73" s="40">
        <f t="shared" si="103"/>
        <v>0</v>
      </c>
      <c r="AJ73" s="41">
        <f t="shared" si="103"/>
        <v>0</v>
      </c>
      <c r="AK73" s="41">
        <f t="shared" si="103"/>
        <v>0</v>
      </c>
      <c r="AL73" s="41">
        <f t="shared" si="103"/>
        <v>0</v>
      </c>
      <c r="AM73" s="41">
        <f t="shared" si="103"/>
        <v>0</v>
      </c>
      <c r="AN73" s="41">
        <f t="shared" si="103"/>
        <v>0</v>
      </c>
      <c r="AO73" s="41">
        <f t="shared" si="103"/>
        <v>0</v>
      </c>
      <c r="AP73" s="41">
        <f t="shared" si="103"/>
        <v>0</v>
      </c>
      <c r="AQ73" s="41">
        <f t="shared" si="103"/>
        <v>0</v>
      </c>
      <c r="AR73" s="41">
        <f t="shared" si="103"/>
        <v>0</v>
      </c>
      <c r="AS73" s="41">
        <f t="shared" si="103"/>
        <v>0</v>
      </c>
      <c r="AT73" s="41">
        <f t="shared" si="103"/>
        <v>0</v>
      </c>
      <c r="AU73" s="41">
        <f t="shared" si="103"/>
        <v>0</v>
      </c>
      <c r="AV73" s="41">
        <f t="shared" si="103"/>
        <v>0</v>
      </c>
      <c r="AW73" s="41">
        <f t="shared" si="103"/>
        <v>0</v>
      </c>
      <c r="AX73" s="41">
        <f t="shared" si="103"/>
        <v>0</v>
      </c>
      <c r="AY73" s="41">
        <f t="shared" si="103"/>
        <v>0</v>
      </c>
      <c r="AZ73" s="41">
        <f t="shared" si="103"/>
        <v>0</v>
      </c>
      <c r="BA73" s="41">
        <f t="shared" si="103"/>
        <v>0</v>
      </c>
      <c r="BB73" s="41">
        <f t="shared" si="103"/>
        <v>0</v>
      </c>
      <c r="BC73" s="41">
        <f t="shared" si="103"/>
        <v>0</v>
      </c>
    </row>
    <row r="74" spans="1:55" ht="63" x14ac:dyDescent="0.2">
      <c r="A74" s="34" t="str">
        <f>[1]В0228_1037000158513_02_0_69_!A77</f>
        <v>1.3.1</v>
      </c>
      <c r="B74" s="38" t="str">
        <f>[1]В0228_1037000158513_02_0_69_!B77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4" s="34" t="str">
        <f>[1]В0228_1037000158513_02_0_69_!C77</f>
        <v>Г</v>
      </c>
      <c r="D74" s="39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39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1">
        <v>0</v>
      </c>
      <c r="AK74" s="41">
        <v>0</v>
      </c>
      <c r="AL74" s="41">
        <v>0</v>
      </c>
      <c r="AM74" s="41">
        <v>0</v>
      </c>
      <c r="AN74" s="41">
        <v>0</v>
      </c>
      <c r="AO74" s="41">
        <v>0</v>
      </c>
      <c r="AP74" s="41">
        <v>0</v>
      </c>
      <c r="AQ74" s="41">
        <v>0</v>
      </c>
      <c r="AR74" s="41">
        <v>0</v>
      </c>
      <c r="AS74" s="41">
        <v>0</v>
      </c>
      <c r="AT74" s="41">
        <v>0</v>
      </c>
      <c r="AU74" s="41">
        <v>0</v>
      </c>
      <c r="AV74" s="41">
        <v>0</v>
      </c>
      <c r="AW74" s="41">
        <v>0</v>
      </c>
      <c r="AX74" s="41">
        <v>0</v>
      </c>
      <c r="AY74" s="41">
        <v>0</v>
      </c>
      <c r="AZ74" s="41">
        <v>0</v>
      </c>
      <c r="BA74" s="41">
        <v>0</v>
      </c>
      <c r="BB74" s="41">
        <v>0</v>
      </c>
      <c r="BC74" s="41">
        <v>0</v>
      </c>
    </row>
    <row r="75" spans="1:55" ht="63" x14ac:dyDescent="0.2">
      <c r="A75" s="34" t="str">
        <f>[1]В0228_1037000158513_02_0_69_!A78</f>
        <v>1.3.2</v>
      </c>
      <c r="B75" s="38" t="str">
        <f>[1]В0228_1037000158513_02_0_69_!B78</f>
        <v>Инвестиционные проекты, предусмотренные схемой и программой развития субъекта Российской Федерации, всего, в том числе:</v>
      </c>
      <c r="C75" s="34" t="str">
        <f>[1]В0228_1037000158513_02_0_69_!C78</f>
        <v>Г</v>
      </c>
      <c r="D75" s="39">
        <f t="shared" ref="D75:AI75" si="104">SUM(D76:D78)</f>
        <v>54.454842616867161</v>
      </c>
      <c r="E75" s="40">
        <f t="shared" si="104"/>
        <v>0</v>
      </c>
      <c r="F75" s="40">
        <f t="shared" si="104"/>
        <v>0</v>
      </c>
      <c r="G75" s="40">
        <f t="shared" si="104"/>
        <v>0</v>
      </c>
      <c r="H75" s="40">
        <f t="shared" si="104"/>
        <v>0</v>
      </c>
      <c r="I75" s="40">
        <f t="shared" si="104"/>
        <v>0</v>
      </c>
      <c r="J75" s="41">
        <f t="shared" si="104"/>
        <v>0</v>
      </c>
      <c r="K75" s="41">
        <f t="shared" si="104"/>
        <v>0</v>
      </c>
      <c r="L75" s="41">
        <f t="shared" si="104"/>
        <v>0</v>
      </c>
      <c r="M75" s="41">
        <f t="shared" si="104"/>
        <v>0</v>
      </c>
      <c r="N75" s="41">
        <f t="shared" si="104"/>
        <v>0</v>
      </c>
      <c r="O75" s="41">
        <f t="shared" si="104"/>
        <v>0</v>
      </c>
      <c r="P75" s="41">
        <f t="shared" si="104"/>
        <v>0</v>
      </c>
      <c r="Q75" s="41">
        <f t="shared" si="104"/>
        <v>0</v>
      </c>
      <c r="R75" s="41">
        <f t="shared" si="104"/>
        <v>0</v>
      </c>
      <c r="S75" s="41">
        <f t="shared" si="104"/>
        <v>0</v>
      </c>
      <c r="T75" s="41">
        <f t="shared" si="104"/>
        <v>0</v>
      </c>
      <c r="U75" s="41">
        <f t="shared" si="104"/>
        <v>0</v>
      </c>
      <c r="V75" s="41">
        <f t="shared" si="104"/>
        <v>0</v>
      </c>
      <c r="W75" s="41">
        <f t="shared" si="104"/>
        <v>0</v>
      </c>
      <c r="X75" s="41">
        <f t="shared" si="104"/>
        <v>0</v>
      </c>
      <c r="Y75" s="41">
        <f t="shared" si="104"/>
        <v>0</v>
      </c>
      <c r="Z75" s="41">
        <f t="shared" si="104"/>
        <v>0</v>
      </c>
      <c r="AA75" s="41">
        <f t="shared" si="104"/>
        <v>0</v>
      </c>
      <c r="AB75" s="41">
        <f t="shared" si="104"/>
        <v>0</v>
      </c>
      <c r="AC75" s="41">
        <f t="shared" si="104"/>
        <v>0</v>
      </c>
      <c r="AD75" s="39">
        <f t="shared" si="104"/>
        <v>46.14817175105</v>
      </c>
      <c r="AE75" s="40">
        <f t="shared" si="104"/>
        <v>0</v>
      </c>
      <c r="AF75" s="40">
        <f t="shared" si="104"/>
        <v>0</v>
      </c>
      <c r="AG75" s="40">
        <f t="shared" si="104"/>
        <v>0</v>
      </c>
      <c r="AH75" s="40">
        <f t="shared" si="104"/>
        <v>0</v>
      </c>
      <c r="AI75" s="40">
        <f t="shared" si="104"/>
        <v>0</v>
      </c>
      <c r="AJ75" s="41">
        <f t="shared" ref="AJ75:BC75" si="105">SUM(AJ76:AJ78)</f>
        <v>0</v>
      </c>
      <c r="AK75" s="41">
        <f t="shared" si="105"/>
        <v>0</v>
      </c>
      <c r="AL75" s="41">
        <f t="shared" si="105"/>
        <v>0</v>
      </c>
      <c r="AM75" s="41">
        <f t="shared" si="105"/>
        <v>0</v>
      </c>
      <c r="AN75" s="41">
        <f t="shared" si="105"/>
        <v>0</v>
      </c>
      <c r="AO75" s="41">
        <f t="shared" si="105"/>
        <v>0</v>
      </c>
      <c r="AP75" s="41">
        <f t="shared" si="105"/>
        <v>0</v>
      </c>
      <c r="AQ75" s="41">
        <f t="shared" si="105"/>
        <v>0</v>
      </c>
      <c r="AR75" s="41">
        <f t="shared" si="105"/>
        <v>0</v>
      </c>
      <c r="AS75" s="41">
        <f t="shared" si="105"/>
        <v>0</v>
      </c>
      <c r="AT75" s="41">
        <f t="shared" si="105"/>
        <v>0</v>
      </c>
      <c r="AU75" s="41">
        <f t="shared" si="105"/>
        <v>0</v>
      </c>
      <c r="AV75" s="41">
        <f t="shared" si="105"/>
        <v>0</v>
      </c>
      <c r="AW75" s="41">
        <f t="shared" si="105"/>
        <v>0</v>
      </c>
      <c r="AX75" s="41">
        <f t="shared" si="105"/>
        <v>0</v>
      </c>
      <c r="AY75" s="41">
        <f t="shared" si="105"/>
        <v>0</v>
      </c>
      <c r="AZ75" s="41">
        <f t="shared" si="105"/>
        <v>0</v>
      </c>
      <c r="BA75" s="41">
        <f t="shared" si="105"/>
        <v>0</v>
      </c>
      <c r="BB75" s="41">
        <f t="shared" si="105"/>
        <v>0</v>
      </c>
      <c r="BC75" s="41">
        <f t="shared" si="105"/>
        <v>0</v>
      </c>
    </row>
    <row r="76" spans="1:55" ht="15.75" x14ac:dyDescent="0.2">
      <c r="A76" s="34" t="str">
        <f>[1]В0228_1037000158513_02_0_69_!A79</f>
        <v>1.3.2</v>
      </c>
      <c r="B76" s="38" t="str">
        <f>[1]В0228_1037000158513_02_0_69_!B79</f>
        <v>РП ТИЗ</v>
      </c>
      <c r="C76" s="34" t="str">
        <f>[1]В0228_1037000158513_02_0_69_!C79</f>
        <v>Е_1000000011</v>
      </c>
      <c r="D76" s="39">
        <f>[1]С0815_1037000158513_10_69_1!G75</f>
        <v>14.006092429843999</v>
      </c>
      <c r="E76" s="40">
        <f t="shared" ref="E76:I78" si="106">J76+O76+T76+Y76</f>
        <v>0</v>
      </c>
      <c r="F76" s="40">
        <f t="shared" si="106"/>
        <v>0</v>
      </c>
      <c r="G76" s="40">
        <f t="shared" si="106"/>
        <v>0</v>
      </c>
      <c r="H76" s="40">
        <f t="shared" si="106"/>
        <v>0</v>
      </c>
      <c r="I76" s="40">
        <f t="shared" si="106"/>
        <v>0</v>
      </c>
      <c r="J76" s="41">
        <f t="shared" ref="J76:J78" si="107">K76+L76+M76+N76</f>
        <v>0</v>
      </c>
      <c r="K76" s="41">
        <f t="shared" ref="K76:L78" si="108">AK76</f>
        <v>0</v>
      </c>
      <c r="L76" s="41">
        <f t="shared" si="108"/>
        <v>0</v>
      </c>
      <c r="M76" s="41">
        <f t="shared" ref="M76:M78" si="109">AM76*1.18</f>
        <v>0</v>
      </c>
      <c r="N76" s="41">
        <f t="shared" ref="N76:N78" si="110">AN76</f>
        <v>0</v>
      </c>
      <c r="O76" s="41">
        <f t="shared" ref="O76:O78" si="111">P76+Q76+R76+S76</f>
        <v>0</v>
      </c>
      <c r="P76" s="41">
        <f t="shared" ref="P76:Q78" si="112">AP76</f>
        <v>0</v>
      </c>
      <c r="Q76" s="41">
        <f t="shared" si="112"/>
        <v>0</v>
      </c>
      <c r="R76" s="41">
        <f t="shared" ref="R76:R78" si="113">AR76*1.18</f>
        <v>0</v>
      </c>
      <c r="S76" s="41">
        <f t="shared" ref="S76:S78" si="114">AS76</f>
        <v>0</v>
      </c>
      <c r="T76" s="41">
        <f t="shared" ref="T76:T78" si="115">U76+V76+W76+X76</f>
        <v>0</v>
      </c>
      <c r="U76" s="41">
        <f t="shared" ref="U76:V78" si="116">AU76</f>
        <v>0</v>
      </c>
      <c r="V76" s="41">
        <f t="shared" si="116"/>
        <v>0</v>
      </c>
      <c r="W76" s="41">
        <f t="shared" ref="W76:W78" si="117">AW76*1.18</f>
        <v>0</v>
      </c>
      <c r="X76" s="41">
        <f t="shared" ref="X76:X78" si="118">AX76</f>
        <v>0</v>
      </c>
      <c r="Y76" s="41">
        <f t="shared" ref="Y76:Y78" si="119">Z76+AA76+AB76+AC76</f>
        <v>0</v>
      </c>
      <c r="Z76" s="41">
        <f t="shared" ref="Z76:AA78" si="120">AZ76</f>
        <v>0</v>
      </c>
      <c r="AA76" s="41">
        <f t="shared" si="120"/>
        <v>0</v>
      </c>
      <c r="AB76" s="41">
        <f t="shared" ref="AB76:AB78" si="121">BB76*1.18</f>
        <v>0</v>
      </c>
      <c r="AC76" s="41">
        <f t="shared" ref="AC76:AC78" si="122">BC76</f>
        <v>0</v>
      </c>
      <c r="AD76" s="39">
        <f>[1]С0815_1037000158513_12_69_1!K75</f>
        <v>11.869569855800002</v>
      </c>
      <c r="AE76" s="40">
        <f t="shared" ref="AE76:AI78" si="123">AJ76+AO76+AT76+AY76</f>
        <v>0</v>
      </c>
      <c r="AF76" s="40">
        <f t="shared" si="123"/>
        <v>0</v>
      </c>
      <c r="AG76" s="40">
        <f t="shared" si="123"/>
        <v>0</v>
      </c>
      <c r="AH76" s="40">
        <f t="shared" si="123"/>
        <v>0</v>
      </c>
      <c r="AI76" s="40">
        <f t="shared" si="123"/>
        <v>0</v>
      </c>
      <c r="AJ76" s="41">
        <f t="shared" ref="AJ76:AJ78" si="124">AK76+AL76+AM76+AN76</f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f t="shared" ref="AO76:AO78" si="125">AP76+AQ76+AR76+AS76</f>
        <v>0</v>
      </c>
      <c r="AP76" s="41">
        <v>0</v>
      </c>
      <c r="AQ76" s="41">
        <v>0</v>
      </c>
      <c r="AR76" s="41">
        <v>0</v>
      </c>
      <c r="AS76" s="41">
        <v>0</v>
      </c>
      <c r="AT76" s="41">
        <f t="shared" ref="AT76:AT78" si="126">AU76+AV76+AW76+AX76</f>
        <v>0</v>
      </c>
      <c r="AU76" s="41">
        <v>0</v>
      </c>
      <c r="AV76" s="41">
        <v>0</v>
      </c>
      <c r="AW76" s="41">
        <v>0</v>
      </c>
      <c r="AX76" s="41">
        <v>0</v>
      </c>
      <c r="AY76" s="41">
        <f t="shared" ref="AY76:AY78" si="127">AZ76+BA76+BB76+BC76</f>
        <v>0</v>
      </c>
      <c r="AZ76" s="41">
        <v>0</v>
      </c>
      <c r="BA76" s="41">
        <v>0</v>
      </c>
      <c r="BB76" s="41">
        <v>0</v>
      </c>
      <c r="BC76" s="41">
        <v>0</v>
      </c>
    </row>
    <row r="77" spans="1:55" ht="94.5" x14ac:dyDescent="0.2">
      <c r="A77" s="34" t="str">
        <f>[1]В0228_1037000158513_02_0_69_!A89</f>
        <v>1.3.2</v>
      </c>
      <c r="B77" s="38" t="str">
        <f>[1]В0228_1037000158513_02_0_69_!B89</f>
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v>
      </c>
      <c r="C77" s="34" t="str">
        <f>[1]В0228_1037000158513_02_0_69_!C89</f>
        <v>Е_0004000021</v>
      </c>
      <c r="D77" s="39">
        <f>[1]С0815_1037000158513_10_69_1!G76</f>
        <v>26.965833458015439</v>
      </c>
      <c r="E77" s="40">
        <f t="shared" si="106"/>
        <v>0</v>
      </c>
      <c r="F77" s="40">
        <f t="shared" si="106"/>
        <v>0</v>
      </c>
      <c r="G77" s="40">
        <f t="shared" si="106"/>
        <v>0</v>
      </c>
      <c r="H77" s="40">
        <f t="shared" si="106"/>
        <v>0</v>
      </c>
      <c r="I77" s="40">
        <f t="shared" si="106"/>
        <v>0</v>
      </c>
      <c r="J77" s="41">
        <f t="shared" si="107"/>
        <v>0</v>
      </c>
      <c r="K77" s="41">
        <f t="shared" si="108"/>
        <v>0</v>
      </c>
      <c r="L77" s="41">
        <f t="shared" si="108"/>
        <v>0</v>
      </c>
      <c r="M77" s="41">
        <f t="shared" si="109"/>
        <v>0</v>
      </c>
      <c r="N77" s="41">
        <f t="shared" si="110"/>
        <v>0</v>
      </c>
      <c r="O77" s="41">
        <f t="shared" si="111"/>
        <v>0</v>
      </c>
      <c r="P77" s="41">
        <f t="shared" si="112"/>
        <v>0</v>
      </c>
      <c r="Q77" s="41">
        <f t="shared" si="112"/>
        <v>0</v>
      </c>
      <c r="R77" s="41">
        <f t="shared" si="113"/>
        <v>0</v>
      </c>
      <c r="S77" s="41">
        <f t="shared" si="114"/>
        <v>0</v>
      </c>
      <c r="T77" s="41">
        <f t="shared" si="115"/>
        <v>0</v>
      </c>
      <c r="U77" s="41">
        <f t="shared" si="116"/>
        <v>0</v>
      </c>
      <c r="V77" s="41">
        <f t="shared" si="116"/>
        <v>0</v>
      </c>
      <c r="W77" s="41">
        <f t="shared" si="117"/>
        <v>0</v>
      </c>
      <c r="X77" s="41">
        <f t="shared" si="118"/>
        <v>0</v>
      </c>
      <c r="Y77" s="41">
        <f t="shared" si="119"/>
        <v>0</v>
      </c>
      <c r="Z77" s="41">
        <f t="shared" si="120"/>
        <v>0</v>
      </c>
      <c r="AA77" s="41">
        <f t="shared" si="120"/>
        <v>0</v>
      </c>
      <c r="AB77" s="41">
        <f t="shared" si="121"/>
        <v>0</v>
      </c>
      <c r="AC77" s="41">
        <f t="shared" si="122"/>
        <v>0</v>
      </c>
      <c r="AD77" s="39">
        <f>[1]С0815_1037000158513_12_69_1!K76</f>
        <v>22.852401263499999</v>
      </c>
      <c r="AE77" s="40">
        <f t="shared" si="123"/>
        <v>0</v>
      </c>
      <c r="AF77" s="40">
        <f t="shared" si="123"/>
        <v>0</v>
      </c>
      <c r="AG77" s="40">
        <f t="shared" si="123"/>
        <v>0</v>
      </c>
      <c r="AH77" s="40">
        <f t="shared" si="123"/>
        <v>0</v>
      </c>
      <c r="AI77" s="40">
        <f t="shared" si="123"/>
        <v>0</v>
      </c>
      <c r="AJ77" s="41">
        <f t="shared" si="124"/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f t="shared" si="125"/>
        <v>0</v>
      </c>
      <c r="AP77" s="41">
        <v>0</v>
      </c>
      <c r="AQ77" s="41">
        <v>0</v>
      </c>
      <c r="AR77" s="41">
        <v>0</v>
      </c>
      <c r="AS77" s="41">
        <v>0</v>
      </c>
      <c r="AT77" s="41">
        <f t="shared" si="126"/>
        <v>0</v>
      </c>
      <c r="AU77" s="41">
        <v>0</v>
      </c>
      <c r="AV77" s="41">
        <v>0</v>
      </c>
      <c r="AW77" s="41">
        <v>0</v>
      </c>
      <c r="AX77" s="41">
        <v>0</v>
      </c>
      <c r="AY77" s="41">
        <f t="shared" si="127"/>
        <v>0</v>
      </c>
      <c r="AZ77" s="41">
        <v>0</v>
      </c>
      <c r="BA77" s="41">
        <v>0</v>
      </c>
      <c r="BB77" s="41">
        <v>0</v>
      </c>
      <c r="BC77" s="41">
        <v>0</v>
      </c>
    </row>
    <row r="78" spans="1:55" ht="78.75" x14ac:dyDescent="0.2">
      <c r="A78" s="34" t="str">
        <f>[1]В0228_1037000158513_02_0_69_!A90</f>
        <v>1.3.2</v>
      </c>
      <c r="B78" s="38" t="str">
        <f>[1]В0228_1037000158513_02_0_69_!B90</f>
        <v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v>
      </c>
      <c r="C78" s="34" t="str">
        <f>[1]В0228_1037000158513_02_0_69_!C90</f>
        <v>Е_0004000022</v>
      </c>
      <c r="D78" s="39">
        <f>[1]С0815_1037000158513_10_69_1!G77</f>
        <v>13.482916729007719</v>
      </c>
      <c r="E78" s="40">
        <f t="shared" si="106"/>
        <v>0</v>
      </c>
      <c r="F78" s="40">
        <f t="shared" si="106"/>
        <v>0</v>
      </c>
      <c r="G78" s="40">
        <f t="shared" si="106"/>
        <v>0</v>
      </c>
      <c r="H78" s="40">
        <f t="shared" si="106"/>
        <v>0</v>
      </c>
      <c r="I78" s="40">
        <f t="shared" si="106"/>
        <v>0</v>
      </c>
      <c r="J78" s="41">
        <f t="shared" si="107"/>
        <v>0</v>
      </c>
      <c r="K78" s="41">
        <f t="shared" si="108"/>
        <v>0</v>
      </c>
      <c r="L78" s="41">
        <f t="shared" si="108"/>
        <v>0</v>
      </c>
      <c r="M78" s="41">
        <f t="shared" si="109"/>
        <v>0</v>
      </c>
      <c r="N78" s="41">
        <f t="shared" si="110"/>
        <v>0</v>
      </c>
      <c r="O78" s="41">
        <f t="shared" si="111"/>
        <v>0</v>
      </c>
      <c r="P78" s="41">
        <f t="shared" si="112"/>
        <v>0</v>
      </c>
      <c r="Q78" s="41">
        <f t="shared" si="112"/>
        <v>0</v>
      </c>
      <c r="R78" s="41">
        <f t="shared" si="113"/>
        <v>0</v>
      </c>
      <c r="S78" s="41">
        <f t="shared" si="114"/>
        <v>0</v>
      </c>
      <c r="T78" s="41">
        <f t="shared" si="115"/>
        <v>0</v>
      </c>
      <c r="U78" s="41">
        <f t="shared" si="116"/>
        <v>0</v>
      </c>
      <c r="V78" s="41">
        <f t="shared" si="116"/>
        <v>0</v>
      </c>
      <c r="W78" s="41">
        <f t="shared" si="117"/>
        <v>0</v>
      </c>
      <c r="X78" s="41">
        <f t="shared" si="118"/>
        <v>0</v>
      </c>
      <c r="Y78" s="41">
        <f t="shared" si="119"/>
        <v>0</v>
      </c>
      <c r="Z78" s="41">
        <f t="shared" si="120"/>
        <v>0</v>
      </c>
      <c r="AA78" s="41">
        <f t="shared" si="120"/>
        <v>0</v>
      </c>
      <c r="AB78" s="41">
        <f t="shared" si="121"/>
        <v>0</v>
      </c>
      <c r="AC78" s="41">
        <f t="shared" si="122"/>
        <v>0</v>
      </c>
      <c r="AD78" s="39">
        <f>[1]С0815_1037000158513_12_69_1!K77</f>
        <v>11.42620063175</v>
      </c>
      <c r="AE78" s="40">
        <f t="shared" si="123"/>
        <v>0</v>
      </c>
      <c r="AF78" s="40">
        <f t="shared" si="123"/>
        <v>0</v>
      </c>
      <c r="AG78" s="40">
        <f t="shared" si="123"/>
        <v>0</v>
      </c>
      <c r="AH78" s="40">
        <f t="shared" si="123"/>
        <v>0</v>
      </c>
      <c r="AI78" s="40">
        <f t="shared" si="123"/>
        <v>0</v>
      </c>
      <c r="AJ78" s="41">
        <f t="shared" si="124"/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f t="shared" si="125"/>
        <v>0</v>
      </c>
      <c r="AP78" s="41">
        <v>0</v>
      </c>
      <c r="AQ78" s="41">
        <v>0</v>
      </c>
      <c r="AR78" s="41">
        <v>0</v>
      </c>
      <c r="AS78" s="41">
        <v>0</v>
      </c>
      <c r="AT78" s="41">
        <f t="shared" si="126"/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f t="shared" si="127"/>
        <v>0</v>
      </c>
      <c r="AZ78" s="41">
        <v>0</v>
      </c>
      <c r="BA78" s="41">
        <v>0</v>
      </c>
      <c r="BB78" s="41">
        <v>0</v>
      </c>
      <c r="BC78" s="41">
        <v>0</v>
      </c>
    </row>
    <row r="79" spans="1:55" ht="47.25" x14ac:dyDescent="0.2">
      <c r="A79" s="34" t="str">
        <f>[1]В0228_1037000158513_02_0_69_!A100</f>
        <v>1.4</v>
      </c>
      <c r="B79" s="38" t="str">
        <f>[1]В0228_1037000158513_02_0_69_!B100</f>
        <v>Прочее новое строительство объектов электросетевого хозяйства, всего, в том числе:</v>
      </c>
      <c r="C79" s="34" t="str">
        <f>[1]В0228_1037000158513_02_0_69_!C100</f>
        <v>Г</v>
      </c>
      <c r="D79" s="39">
        <f t="shared" ref="D79:BC79" si="128">SUM(D80:D82)</f>
        <v>55.411983017022472</v>
      </c>
      <c r="E79" s="40">
        <f t="shared" si="128"/>
        <v>11.6050457672</v>
      </c>
      <c r="F79" s="40">
        <f t="shared" si="128"/>
        <v>1.4668299999999999</v>
      </c>
      <c r="G79" s="40">
        <f t="shared" si="128"/>
        <v>4.8683575500000007</v>
      </c>
      <c r="H79" s="40">
        <f t="shared" si="128"/>
        <v>5.2698582171999995</v>
      </c>
      <c r="I79" s="40">
        <f t="shared" si="128"/>
        <v>0</v>
      </c>
      <c r="J79" s="41">
        <f t="shared" si="128"/>
        <v>7.8157803577999996</v>
      </c>
      <c r="K79" s="41">
        <f t="shared" si="128"/>
        <v>0.78130999999999995</v>
      </c>
      <c r="L79" s="41">
        <f t="shared" si="128"/>
        <v>3.7245317600000001</v>
      </c>
      <c r="M79" s="41">
        <f t="shared" si="128"/>
        <v>3.3099385977999995</v>
      </c>
      <c r="N79" s="41">
        <f t="shared" si="128"/>
        <v>0</v>
      </c>
      <c r="O79" s="41">
        <f t="shared" si="128"/>
        <v>3.7892654093999996</v>
      </c>
      <c r="P79" s="41">
        <f t="shared" si="128"/>
        <v>0.68552000000000002</v>
      </c>
      <c r="Q79" s="41">
        <f t="shared" si="128"/>
        <v>1.1438257900000002</v>
      </c>
      <c r="R79" s="41">
        <f t="shared" si="128"/>
        <v>1.9599196193999995</v>
      </c>
      <c r="S79" s="41">
        <f t="shared" si="128"/>
        <v>0</v>
      </c>
      <c r="T79" s="41">
        <f t="shared" si="128"/>
        <v>0</v>
      </c>
      <c r="U79" s="41">
        <f t="shared" si="128"/>
        <v>0</v>
      </c>
      <c r="V79" s="41">
        <f t="shared" si="128"/>
        <v>0</v>
      </c>
      <c r="W79" s="41">
        <f t="shared" si="128"/>
        <v>0</v>
      </c>
      <c r="X79" s="41">
        <f t="shared" si="128"/>
        <v>0</v>
      </c>
      <c r="Y79" s="41">
        <f t="shared" si="128"/>
        <v>0</v>
      </c>
      <c r="Z79" s="41">
        <f t="shared" si="128"/>
        <v>0</v>
      </c>
      <c r="AA79" s="41">
        <f t="shared" si="128"/>
        <v>0</v>
      </c>
      <c r="AB79" s="41">
        <f t="shared" si="128"/>
        <v>0</v>
      </c>
      <c r="AC79" s="41">
        <f t="shared" si="128"/>
        <v>0</v>
      </c>
      <c r="AD79" s="39">
        <f t="shared" si="128"/>
        <v>46.959246678672109</v>
      </c>
      <c r="AE79" s="40">
        <f t="shared" si="128"/>
        <v>10.80116909</v>
      </c>
      <c r="AF79" s="40">
        <f t="shared" si="128"/>
        <v>1.4668299999999999</v>
      </c>
      <c r="AG79" s="40">
        <f t="shared" si="128"/>
        <v>4.8683575500000007</v>
      </c>
      <c r="AH79" s="40">
        <f t="shared" si="128"/>
        <v>4.4659815399999996</v>
      </c>
      <c r="AI79" s="40">
        <f t="shared" si="128"/>
        <v>0</v>
      </c>
      <c r="AJ79" s="41">
        <f t="shared" si="128"/>
        <v>7.3108744699999999</v>
      </c>
      <c r="AK79" s="41">
        <f t="shared" si="128"/>
        <v>0.78130999999999995</v>
      </c>
      <c r="AL79" s="41">
        <f t="shared" si="128"/>
        <v>3.7245317600000001</v>
      </c>
      <c r="AM79" s="41">
        <f t="shared" si="128"/>
        <v>2.8050327099999999</v>
      </c>
      <c r="AN79" s="41">
        <f t="shared" si="128"/>
        <v>0</v>
      </c>
      <c r="AO79" s="41">
        <f t="shared" si="128"/>
        <v>3.4902946199999998</v>
      </c>
      <c r="AP79" s="41">
        <f t="shared" si="128"/>
        <v>0.68552000000000002</v>
      </c>
      <c r="AQ79" s="41">
        <f t="shared" si="128"/>
        <v>1.1438257900000002</v>
      </c>
      <c r="AR79" s="41">
        <f t="shared" si="128"/>
        <v>1.6609488299999997</v>
      </c>
      <c r="AS79" s="41">
        <f t="shared" si="128"/>
        <v>0</v>
      </c>
      <c r="AT79" s="41">
        <f t="shared" si="128"/>
        <v>0</v>
      </c>
      <c r="AU79" s="41">
        <f t="shared" si="128"/>
        <v>0</v>
      </c>
      <c r="AV79" s="41">
        <f t="shared" si="128"/>
        <v>0</v>
      </c>
      <c r="AW79" s="41">
        <f t="shared" si="128"/>
        <v>0</v>
      </c>
      <c r="AX79" s="41">
        <f t="shared" si="128"/>
        <v>0</v>
      </c>
      <c r="AY79" s="41">
        <f t="shared" si="128"/>
        <v>0</v>
      </c>
      <c r="AZ79" s="41">
        <f t="shared" si="128"/>
        <v>0</v>
      </c>
      <c r="BA79" s="41">
        <f t="shared" si="128"/>
        <v>0</v>
      </c>
      <c r="BB79" s="41">
        <f t="shared" si="128"/>
        <v>0</v>
      </c>
      <c r="BC79" s="41">
        <f t="shared" si="128"/>
        <v>0</v>
      </c>
    </row>
    <row r="80" spans="1:55" ht="110.25" x14ac:dyDescent="0.2">
      <c r="A80" s="34" t="str">
        <f>[1]В0228_1037000158513_02_0_69_!A104</f>
        <v>1.4</v>
      </c>
      <c r="B80" s="38" t="str">
        <f>[1]В0228_1037000158513_02_0_69_!B104</f>
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</c>
      <c r="C80" s="34" t="str">
        <f>[1]В0228_1037000158513_02_0_69_!C104</f>
        <v>Е_1004000031</v>
      </c>
      <c r="D80" s="39">
        <f>[1]С0815_1037000158513_10_69_1!G79</f>
        <v>23.847952010615657</v>
      </c>
      <c r="E80" s="40">
        <f t="shared" ref="E80:I82" si="129">J80+O80+T80+Y80</f>
        <v>0</v>
      </c>
      <c r="F80" s="40">
        <f t="shared" si="129"/>
        <v>0</v>
      </c>
      <c r="G80" s="40">
        <f t="shared" si="129"/>
        <v>0</v>
      </c>
      <c r="H80" s="40">
        <f t="shared" si="129"/>
        <v>0</v>
      </c>
      <c r="I80" s="40">
        <f t="shared" si="129"/>
        <v>0</v>
      </c>
      <c r="J80" s="41">
        <f t="shared" ref="J80:J82" si="130">K80+L80+M80+N80</f>
        <v>0</v>
      </c>
      <c r="K80" s="41">
        <f t="shared" ref="K80:L82" si="131">AK80</f>
        <v>0</v>
      </c>
      <c r="L80" s="41">
        <f t="shared" si="131"/>
        <v>0</v>
      </c>
      <c r="M80" s="41">
        <f t="shared" ref="M80:M82" si="132">AM80*1.18</f>
        <v>0</v>
      </c>
      <c r="N80" s="41">
        <f t="shared" ref="N80:N82" si="133">AN80</f>
        <v>0</v>
      </c>
      <c r="O80" s="41">
        <f t="shared" ref="O80:O82" si="134">P80+Q80+R80+S80</f>
        <v>0</v>
      </c>
      <c r="P80" s="41">
        <f t="shared" ref="P80:Q82" si="135">AP80</f>
        <v>0</v>
      </c>
      <c r="Q80" s="41">
        <f t="shared" si="135"/>
        <v>0</v>
      </c>
      <c r="R80" s="41">
        <f t="shared" ref="R80:R82" si="136">AR80*1.18</f>
        <v>0</v>
      </c>
      <c r="S80" s="41">
        <f t="shared" ref="S80:S82" si="137">AS80</f>
        <v>0</v>
      </c>
      <c r="T80" s="41">
        <f t="shared" ref="T80:T82" si="138">U80+V80+W80+X80</f>
        <v>0</v>
      </c>
      <c r="U80" s="41">
        <f t="shared" ref="U80:V82" si="139">AU80</f>
        <v>0</v>
      </c>
      <c r="V80" s="41">
        <f t="shared" si="139"/>
        <v>0</v>
      </c>
      <c r="W80" s="41">
        <f t="shared" ref="W80:W82" si="140">AW80*1.18</f>
        <v>0</v>
      </c>
      <c r="X80" s="41">
        <f t="shared" ref="X80:X82" si="141">AX80</f>
        <v>0</v>
      </c>
      <c r="Y80" s="41">
        <f t="shared" ref="Y80:Y82" si="142">Z80+AA80+AB80+AC80</f>
        <v>0</v>
      </c>
      <c r="Z80" s="41">
        <f t="shared" ref="Z80:AA82" si="143">AZ80</f>
        <v>0</v>
      </c>
      <c r="AA80" s="41">
        <f t="shared" si="143"/>
        <v>0</v>
      </c>
      <c r="AB80" s="41">
        <f t="shared" ref="AB80:AB82" si="144">BB80*1.18</f>
        <v>0</v>
      </c>
      <c r="AC80" s="41">
        <f t="shared" ref="AC80:AC82" si="145">BC80</f>
        <v>0</v>
      </c>
      <c r="AD80" s="39">
        <f>[1]С0815_1037000158513_12_69_1!K79</f>
        <v>20.210087783899997</v>
      </c>
      <c r="AE80" s="40">
        <f t="shared" ref="AE80:AI82" si="146">AJ80+AO80+AT80+AY80</f>
        <v>0</v>
      </c>
      <c r="AF80" s="40">
        <f t="shared" si="146"/>
        <v>0</v>
      </c>
      <c r="AG80" s="40">
        <f t="shared" si="146"/>
        <v>0</v>
      </c>
      <c r="AH80" s="40">
        <f t="shared" si="146"/>
        <v>0</v>
      </c>
      <c r="AI80" s="40">
        <f t="shared" si="146"/>
        <v>0</v>
      </c>
      <c r="AJ80" s="41">
        <f t="shared" ref="AJ80:AJ82" si="147">AK80+AL80+AM80+AN80</f>
        <v>0</v>
      </c>
      <c r="AK80" s="41">
        <v>0</v>
      </c>
      <c r="AL80" s="41">
        <v>0</v>
      </c>
      <c r="AM80" s="41">
        <v>0</v>
      </c>
      <c r="AN80" s="41">
        <v>0</v>
      </c>
      <c r="AO80" s="41">
        <f t="shared" ref="AO80:AO82" si="148">AP80+AQ80+AR80+AS80</f>
        <v>0</v>
      </c>
      <c r="AP80" s="41">
        <v>0</v>
      </c>
      <c r="AQ80" s="41">
        <v>0</v>
      </c>
      <c r="AR80" s="41">
        <v>0</v>
      </c>
      <c r="AS80" s="41">
        <v>0</v>
      </c>
      <c r="AT80" s="41">
        <f t="shared" ref="AT80:AT82" si="149">AU80+AV80+AW80+AX80</f>
        <v>0</v>
      </c>
      <c r="AU80" s="41">
        <v>0</v>
      </c>
      <c r="AV80" s="41">
        <v>0</v>
      </c>
      <c r="AW80" s="41">
        <v>0</v>
      </c>
      <c r="AX80" s="41">
        <v>0</v>
      </c>
      <c r="AY80" s="41">
        <f t="shared" ref="AY80:AY82" si="150">AZ80+BA80+BB80+BC80</f>
        <v>0</v>
      </c>
      <c r="AZ80" s="41">
        <v>0</v>
      </c>
      <c r="BA80" s="41">
        <v>0</v>
      </c>
      <c r="BB80" s="41">
        <v>0</v>
      </c>
      <c r="BC80" s="41">
        <v>0</v>
      </c>
    </row>
    <row r="81" spans="1:55" ht="126" x14ac:dyDescent="0.2">
      <c r="A81" s="34" t="str">
        <f>[1]В0228_1037000158513_02_0_69_!A106</f>
        <v>1.4</v>
      </c>
      <c r="B81" s="38" t="str">
        <f>[1]В0228_1037000158513_02_0_69_!B106</f>
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</c>
      <c r="C81" s="34" t="str">
        <f>[1]В0228_1037000158513_02_0_69_!C106</f>
        <v>Е_1004500032</v>
      </c>
      <c r="D81" s="39">
        <f>[1]С0815_1037000158513_10_69_1!G80</f>
        <v>7.5117889151117145</v>
      </c>
      <c r="E81" s="40">
        <f t="shared" si="129"/>
        <v>6.8922668143999992</v>
      </c>
      <c r="F81" s="40">
        <f t="shared" si="129"/>
        <v>0.44445999999999997</v>
      </c>
      <c r="G81" s="40">
        <f t="shared" si="129"/>
        <v>3.5154459500000002</v>
      </c>
      <c r="H81" s="40">
        <f t="shared" si="129"/>
        <v>2.9323608643999997</v>
      </c>
      <c r="I81" s="40">
        <f t="shared" si="129"/>
        <v>0</v>
      </c>
      <c r="J81" s="41">
        <f t="shared" si="130"/>
        <v>6.8922668143999992</v>
      </c>
      <c r="K81" s="41">
        <f t="shared" si="131"/>
        <v>0.44445999999999997</v>
      </c>
      <c r="L81" s="41">
        <f t="shared" si="131"/>
        <v>3.5154459500000002</v>
      </c>
      <c r="M81" s="41">
        <f t="shared" si="132"/>
        <v>2.9323608643999997</v>
      </c>
      <c r="N81" s="41">
        <f t="shared" si="133"/>
        <v>0</v>
      </c>
      <c r="O81" s="41">
        <f t="shared" si="134"/>
        <v>0</v>
      </c>
      <c r="P81" s="41">
        <f t="shared" si="135"/>
        <v>0</v>
      </c>
      <c r="Q81" s="41">
        <f t="shared" si="135"/>
        <v>0</v>
      </c>
      <c r="R81" s="41">
        <f t="shared" si="136"/>
        <v>0</v>
      </c>
      <c r="S81" s="41">
        <f t="shared" si="137"/>
        <v>0</v>
      </c>
      <c r="T81" s="41">
        <f t="shared" si="138"/>
        <v>0</v>
      </c>
      <c r="U81" s="41">
        <f t="shared" si="139"/>
        <v>0</v>
      </c>
      <c r="V81" s="41">
        <f t="shared" si="139"/>
        <v>0</v>
      </c>
      <c r="W81" s="41">
        <f t="shared" si="140"/>
        <v>0</v>
      </c>
      <c r="X81" s="41">
        <f t="shared" si="141"/>
        <v>0</v>
      </c>
      <c r="Y81" s="41">
        <f t="shared" si="142"/>
        <v>0</v>
      </c>
      <c r="Z81" s="41">
        <f t="shared" si="143"/>
        <v>0</v>
      </c>
      <c r="AA81" s="41">
        <f t="shared" si="143"/>
        <v>0</v>
      </c>
      <c r="AB81" s="41">
        <f t="shared" si="144"/>
        <v>0</v>
      </c>
      <c r="AC81" s="41">
        <f t="shared" si="145"/>
        <v>0</v>
      </c>
      <c r="AD81" s="39">
        <f>[1]С0815_1037000158513_12_69_1!K80</f>
        <v>6.3659028851999988</v>
      </c>
      <c r="AE81" s="40">
        <f t="shared" si="146"/>
        <v>6.4449575299999999</v>
      </c>
      <c r="AF81" s="40">
        <f t="shared" si="146"/>
        <v>0.44445999999999997</v>
      </c>
      <c r="AG81" s="40">
        <f t="shared" si="146"/>
        <v>3.5154459500000002</v>
      </c>
      <c r="AH81" s="40">
        <f t="shared" si="146"/>
        <v>2.4850515799999999</v>
      </c>
      <c r="AI81" s="40">
        <f t="shared" si="146"/>
        <v>0</v>
      </c>
      <c r="AJ81" s="41">
        <f t="shared" si="147"/>
        <v>6.4449575299999999</v>
      </c>
      <c r="AK81" s="41">
        <v>0.44445999999999997</v>
      </c>
      <c r="AL81" s="41">
        <v>3.5154459500000002</v>
      </c>
      <c r="AM81" s="41">
        <v>2.4850515799999999</v>
      </c>
      <c r="AN81" s="41">
        <v>0</v>
      </c>
      <c r="AO81" s="41">
        <f t="shared" si="148"/>
        <v>0</v>
      </c>
      <c r="AP81" s="41">
        <v>0</v>
      </c>
      <c r="AQ81" s="41">
        <v>0</v>
      </c>
      <c r="AR81" s="41">
        <v>0</v>
      </c>
      <c r="AS81" s="41">
        <v>0</v>
      </c>
      <c r="AT81" s="41">
        <f t="shared" si="149"/>
        <v>0</v>
      </c>
      <c r="AU81" s="41">
        <v>0</v>
      </c>
      <c r="AV81" s="41">
        <v>0</v>
      </c>
      <c r="AW81" s="41">
        <v>0</v>
      </c>
      <c r="AX81" s="41">
        <v>0</v>
      </c>
      <c r="AY81" s="41">
        <f t="shared" si="150"/>
        <v>0</v>
      </c>
      <c r="AZ81" s="41">
        <v>0</v>
      </c>
      <c r="BA81" s="41">
        <v>0</v>
      </c>
      <c r="BB81" s="41">
        <v>0</v>
      </c>
      <c r="BC81" s="41">
        <v>0</v>
      </c>
    </row>
    <row r="82" spans="1:55" ht="63" x14ac:dyDescent="0.2">
      <c r="A82" s="34" t="str">
        <f>[1]В0228_1037000158513_02_0_69_!A107</f>
        <v>1.4</v>
      </c>
      <c r="B82" s="38" t="str">
        <f>[1]В0228_1037000158513_02_0_69_!B107</f>
        <v>Строительство и реконструкция сетей электроснабжения 0,4кВ для обеспечения качества и надежности электроснабжения</v>
      </c>
      <c r="C82" s="34" t="str">
        <f>[1]В0228_1037000158513_02_0_69_!C107</f>
        <v>Е_0004500033</v>
      </c>
      <c r="D82" s="39">
        <f>[1]С0815_1037000158513_10_69_1!G81</f>
        <v>24.052242091295099</v>
      </c>
      <c r="E82" s="40">
        <f t="shared" si="129"/>
        <v>4.7127789527999999</v>
      </c>
      <c r="F82" s="40">
        <f t="shared" si="129"/>
        <v>1.02237</v>
      </c>
      <c r="G82" s="40">
        <f t="shared" si="129"/>
        <v>1.3529116000000001</v>
      </c>
      <c r="H82" s="40">
        <f t="shared" si="129"/>
        <v>2.3374973527999994</v>
      </c>
      <c r="I82" s="40">
        <f t="shared" si="129"/>
        <v>0</v>
      </c>
      <c r="J82" s="41">
        <f t="shared" si="130"/>
        <v>0.92351354340000003</v>
      </c>
      <c r="K82" s="41">
        <f t="shared" si="131"/>
        <v>0.33684999999999998</v>
      </c>
      <c r="L82" s="41">
        <f t="shared" si="131"/>
        <v>0.20908581000000001</v>
      </c>
      <c r="M82" s="41">
        <f t="shared" si="132"/>
        <v>0.3775777334</v>
      </c>
      <c r="N82" s="41">
        <f t="shared" si="133"/>
        <v>0</v>
      </c>
      <c r="O82" s="41">
        <f t="shared" si="134"/>
        <v>3.7892654093999996</v>
      </c>
      <c r="P82" s="41">
        <f t="shared" si="135"/>
        <v>0.68552000000000002</v>
      </c>
      <c r="Q82" s="41">
        <f t="shared" si="135"/>
        <v>1.1438257900000002</v>
      </c>
      <c r="R82" s="41">
        <f t="shared" si="136"/>
        <v>1.9599196193999995</v>
      </c>
      <c r="S82" s="41">
        <f t="shared" si="137"/>
        <v>0</v>
      </c>
      <c r="T82" s="41">
        <f t="shared" si="138"/>
        <v>0</v>
      </c>
      <c r="U82" s="41">
        <f t="shared" si="139"/>
        <v>0</v>
      </c>
      <c r="V82" s="41">
        <f t="shared" si="139"/>
        <v>0</v>
      </c>
      <c r="W82" s="41">
        <f t="shared" si="140"/>
        <v>0</v>
      </c>
      <c r="X82" s="41">
        <f t="shared" si="141"/>
        <v>0</v>
      </c>
      <c r="Y82" s="41">
        <f t="shared" si="142"/>
        <v>0</v>
      </c>
      <c r="Z82" s="41">
        <f t="shared" si="143"/>
        <v>0</v>
      </c>
      <c r="AA82" s="41">
        <f t="shared" si="143"/>
        <v>0</v>
      </c>
      <c r="AB82" s="41">
        <f t="shared" si="144"/>
        <v>0</v>
      </c>
      <c r="AC82" s="41">
        <f t="shared" si="145"/>
        <v>0</v>
      </c>
      <c r="AD82" s="39">
        <f>[1]С0815_1037000158513_12_69_1!K81</f>
        <v>20.383256009572115</v>
      </c>
      <c r="AE82" s="40">
        <f t="shared" si="146"/>
        <v>4.3562115600000002</v>
      </c>
      <c r="AF82" s="40">
        <f t="shared" si="146"/>
        <v>1.02237</v>
      </c>
      <c r="AG82" s="40">
        <f t="shared" si="146"/>
        <v>1.3529116000000001</v>
      </c>
      <c r="AH82" s="40">
        <f t="shared" si="146"/>
        <v>1.9809299599999997</v>
      </c>
      <c r="AI82" s="40">
        <f t="shared" si="146"/>
        <v>0</v>
      </c>
      <c r="AJ82" s="41">
        <f t="shared" si="147"/>
        <v>0.86591693999999997</v>
      </c>
      <c r="AK82" s="41">
        <v>0.33684999999999998</v>
      </c>
      <c r="AL82" s="41">
        <v>0.20908581000000001</v>
      </c>
      <c r="AM82" s="41">
        <v>0.31998113</v>
      </c>
      <c r="AN82" s="41">
        <v>0</v>
      </c>
      <c r="AO82" s="41">
        <f t="shared" si="148"/>
        <v>3.4902946199999998</v>
      </c>
      <c r="AP82" s="41">
        <v>0.68552000000000002</v>
      </c>
      <c r="AQ82" s="41">
        <v>1.1438257900000002</v>
      </c>
      <c r="AR82" s="41">
        <v>1.6609488299999997</v>
      </c>
      <c r="AS82" s="41">
        <v>0</v>
      </c>
      <c r="AT82" s="41">
        <f t="shared" si="149"/>
        <v>0</v>
      </c>
      <c r="AU82" s="41">
        <v>0</v>
      </c>
      <c r="AV82" s="41">
        <v>0</v>
      </c>
      <c r="AW82" s="41">
        <v>0</v>
      </c>
      <c r="AX82" s="41">
        <v>0</v>
      </c>
      <c r="AY82" s="41">
        <f t="shared" si="150"/>
        <v>0</v>
      </c>
      <c r="AZ82" s="41">
        <v>0</v>
      </c>
      <c r="BA82" s="41">
        <v>0</v>
      </c>
      <c r="BB82" s="41">
        <v>0</v>
      </c>
      <c r="BC82" s="41">
        <v>0</v>
      </c>
    </row>
    <row r="83" spans="1:55" ht="47.25" x14ac:dyDescent="0.2">
      <c r="A83" s="34" t="str">
        <f>[1]В0228_1037000158513_02_0_69_!A110</f>
        <v>1.5</v>
      </c>
      <c r="B83" s="38" t="str">
        <f>[1]В0228_1037000158513_02_0_69_!B110</f>
        <v>Покупка земельных участков для целей реализации инвестиционных проектов, всего, в том числе:</v>
      </c>
      <c r="C83" s="34" t="str">
        <f>[1]В0228_1037000158513_02_0_69_!C110</f>
        <v>Г</v>
      </c>
      <c r="D83" s="39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39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1">
        <v>0</v>
      </c>
      <c r="AK83" s="41">
        <v>0</v>
      </c>
      <c r="AL83" s="41">
        <v>0</v>
      </c>
      <c r="AM83" s="41">
        <v>0</v>
      </c>
      <c r="AN83" s="41">
        <v>0</v>
      </c>
      <c r="AO83" s="41">
        <v>0</v>
      </c>
      <c r="AP83" s="41">
        <v>0</v>
      </c>
      <c r="AQ83" s="41">
        <v>0</v>
      </c>
      <c r="AR83" s="41">
        <v>0</v>
      </c>
      <c r="AS83" s="41">
        <v>0</v>
      </c>
      <c r="AT83" s="41">
        <v>0</v>
      </c>
      <c r="AU83" s="41">
        <v>0</v>
      </c>
      <c r="AV83" s="41">
        <v>0</v>
      </c>
      <c r="AW83" s="41">
        <v>0</v>
      </c>
      <c r="AX83" s="41">
        <v>0</v>
      </c>
      <c r="AY83" s="41">
        <v>0</v>
      </c>
      <c r="AZ83" s="41">
        <v>0</v>
      </c>
      <c r="BA83" s="41">
        <v>0</v>
      </c>
      <c r="BB83" s="41">
        <v>0</v>
      </c>
      <c r="BC83" s="41">
        <v>0</v>
      </c>
    </row>
    <row r="84" spans="1:55" ht="31.5" x14ac:dyDescent="0.2">
      <c r="A84" s="34" t="str">
        <f>[1]В0228_1037000158513_02_0_69_!A111</f>
        <v>1.6</v>
      </c>
      <c r="B84" s="38" t="str">
        <f>[1]В0228_1037000158513_02_0_69_!B111</f>
        <v>Прочие инвестиционные проекты, всего, в том числе:</v>
      </c>
      <c r="C84" s="34" t="str">
        <f>[1]В0228_1037000158513_02_0_69_!C111</f>
        <v>Г</v>
      </c>
      <c r="D84" s="39">
        <f t="shared" ref="D84:BC84" si="151">SUM(D85:D91)</f>
        <v>9.1999999999999993</v>
      </c>
      <c r="E84" s="40">
        <f t="shared" si="151"/>
        <v>20.137522882200003</v>
      </c>
      <c r="F84" s="40">
        <f t="shared" si="151"/>
        <v>0</v>
      </c>
      <c r="G84" s="40">
        <f t="shared" si="151"/>
        <v>17.05315594</v>
      </c>
      <c r="H84" s="40">
        <f t="shared" si="151"/>
        <v>3.0843669422</v>
      </c>
      <c r="I84" s="40">
        <f t="shared" si="151"/>
        <v>0</v>
      </c>
      <c r="J84" s="41">
        <f t="shared" si="151"/>
        <v>0</v>
      </c>
      <c r="K84" s="41">
        <f t="shared" si="151"/>
        <v>0</v>
      </c>
      <c r="L84" s="41">
        <f t="shared" si="151"/>
        <v>0</v>
      </c>
      <c r="M84" s="41">
        <f t="shared" si="151"/>
        <v>0</v>
      </c>
      <c r="N84" s="41">
        <f t="shared" si="151"/>
        <v>0</v>
      </c>
      <c r="O84" s="41">
        <f t="shared" si="151"/>
        <v>20.137522882200003</v>
      </c>
      <c r="P84" s="41">
        <f t="shared" si="151"/>
        <v>0</v>
      </c>
      <c r="Q84" s="41">
        <f t="shared" si="151"/>
        <v>17.05315594</v>
      </c>
      <c r="R84" s="41">
        <f t="shared" si="151"/>
        <v>3.0843669422</v>
      </c>
      <c r="S84" s="41">
        <f t="shared" si="151"/>
        <v>0</v>
      </c>
      <c r="T84" s="41">
        <f t="shared" si="151"/>
        <v>0</v>
      </c>
      <c r="U84" s="41">
        <f t="shared" si="151"/>
        <v>0</v>
      </c>
      <c r="V84" s="41">
        <f t="shared" si="151"/>
        <v>0</v>
      </c>
      <c r="W84" s="41">
        <f t="shared" si="151"/>
        <v>0</v>
      </c>
      <c r="X84" s="41">
        <f t="shared" si="151"/>
        <v>0</v>
      </c>
      <c r="Y84" s="41">
        <f t="shared" si="151"/>
        <v>0</v>
      </c>
      <c r="Z84" s="41">
        <f t="shared" si="151"/>
        <v>0</v>
      </c>
      <c r="AA84" s="41">
        <f t="shared" si="151"/>
        <v>0</v>
      </c>
      <c r="AB84" s="41">
        <f t="shared" si="151"/>
        <v>0</v>
      </c>
      <c r="AC84" s="41">
        <f t="shared" si="151"/>
        <v>0</v>
      </c>
      <c r="AD84" s="39">
        <f t="shared" si="151"/>
        <v>7.796610169491526</v>
      </c>
      <c r="AE84" s="40">
        <f t="shared" si="151"/>
        <v>19.667026229999998</v>
      </c>
      <c r="AF84" s="40">
        <f t="shared" si="151"/>
        <v>0</v>
      </c>
      <c r="AG84" s="40">
        <f t="shared" si="151"/>
        <v>17.05315594</v>
      </c>
      <c r="AH84" s="40">
        <f t="shared" si="151"/>
        <v>2.6138702900000004</v>
      </c>
      <c r="AI84" s="40">
        <f t="shared" si="151"/>
        <v>0</v>
      </c>
      <c r="AJ84" s="41">
        <f t="shared" si="151"/>
        <v>0</v>
      </c>
      <c r="AK84" s="41">
        <f t="shared" si="151"/>
        <v>0</v>
      </c>
      <c r="AL84" s="41">
        <f t="shared" si="151"/>
        <v>0</v>
      </c>
      <c r="AM84" s="41">
        <f t="shared" si="151"/>
        <v>0</v>
      </c>
      <c r="AN84" s="41">
        <f t="shared" si="151"/>
        <v>0</v>
      </c>
      <c r="AO84" s="41">
        <f t="shared" si="151"/>
        <v>19.667026229999998</v>
      </c>
      <c r="AP84" s="41">
        <f t="shared" si="151"/>
        <v>0</v>
      </c>
      <c r="AQ84" s="41">
        <f t="shared" si="151"/>
        <v>17.05315594</v>
      </c>
      <c r="AR84" s="41">
        <f t="shared" si="151"/>
        <v>2.6138702900000004</v>
      </c>
      <c r="AS84" s="41">
        <f t="shared" si="151"/>
        <v>0</v>
      </c>
      <c r="AT84" s="41">
        <f t="shared" si="151"/>
        <v>0</v>
      </c>
      <c r="AU84" s="41">
        <f t="shared" si="151"/>
        <v>0</v>
      </c>
      <c r="AV84" s="41">
        <f t="shared" si="151"/>
        <v>0</v>
      </c>
      <c r="AW84" s="41">
        <f t="shared" si="151"/>
        <v>0</v>
      </c>
      <c r="AX84" s="41">
        <f t="shared" si="151"/>
        <v>0</v>
      </c>
      <c r="AY84" s="41">
        <f t="shared" si="151"/>
        <v>0</v>
      </c>
      <c r="AZ84" s="41">
        <f t="shared" si="151"/>
        <v>0</v>
      </c>
      <c r="BA84" s="41">
        <f t="shared" si="151"/>
        <v>0</v>
      </c>
      <c r="BB84" s="41">
        <f t="shared" si="151"/>
        <v>0</v>
      </c>
      <c r="BC84" s="41">
        <f t="shared" si="151"/>
        <v>0</v>
      </c>
    </row>
    <row r="85" spans="1:55" ht="47.25" x14ac:dyDescent="0.2">
      <c r="A85" s="34" t="str">
        <f>[1]В0228_1037000158513_02_0_69_!A114</f>
        <v>1.6</v>
      </c>
      <c r="B85" s="38" t="str">
        <f>[1]В0228_1037000158513_02_0_69_!B114</f>
        <v>Приобретение объектов электросетевого хозяйства и земельных участков под их размещение</v>
      </c>
      <c r="C85" s="34" t="str">
        <f>[1]В0228_1037000158513_02_0_69_!C114</f>
        <v>Е_0000007036</v>
      </c>
      <c r="D85" s="39">
        <f>[1]С0815_1037000158513_10_69_1!G84</f>
        <v>0</v>
      </c>
      <c r="E85" s="40">
        <f t="shared" ref="E85:I91" si="152">J85+O85+T85+Y85</f>
        <v>17.05315594</v>
      </c>
      <c r="F85" s="40">
        <f t="shared" si="152"/>
        <v>0</v>
      </c>
      <c r="G85" s="40">
        <f t="shared" si="152"/>
        <v>17.05315594</v>
      </c>
      <c r="H85" s="40">
        <f t="shared" si="152"/>
        <v>0</v>
      </c>
      <c r="I85" s="40">
        <f t="shared" si="152"/>
        <v>0</v>
      </c>
      <c r="J85" s="41">
        <f t="shared" ref="J85:J91" si="153">K85+L85+M85+N85</f>
        <v>0</v>
      </c>
      <c r="K85" s="41">
        <f t="shared" ref="K85:L91" si="154">AK85</f>
        <v>0</v>
      </c>
      <c r="L85" s="41">
        <f t="shared" si="154"/>
        <v>0</v>
      </c>
      <c r="M85" s="41">
        <f t="shared" ref="M85:M91" si="155">AM85*1.18</f>
        <v>0</v>
      </c>
      <c r="N85" s="41">
        <f t="shared" ref="N85:N91" si="156">AN85</f>
        <v>0</v>
      </c>
      <c r="O85" s="41">
        <f t="shared" ref="O85:O91" si="157">P85+Q85+R85+S85</f>
        <v>17.05315594</v>
      </c>
      <c r="P85" s="41">
        <f t="shared" ref="P85:Q91" si="158">AP85</f>
        <v>0</v>
      </c>
      <c r="Q85" s="41">
        <f t="shared" si="158"/>
        <v>17.05315594</v>
      </c>
      <c r="R85" s="41">
        <f t="shared" ref="R85:R91" si="159">AR85*1.18</f>
        <v>0</v>
      </c>
      <c r="S85" s="41">
        <f t="shared" ref="S85:S91" si="160">AS85</f>
        <v>0</v>
      </c>
      <c r="T85" s="41">
        <f t="shared" ref="T85:T91" si="161">U85+V85+W85+X85</f>
        <v>0</v>
      </c>
      <c r="U85" s="41">
        <f t="shared" ref="U85:V91" si="162">AU85</f>
        <v>0</v>
      </c>
      <c r="V85" s="41">
        <f t="shared" si="162"/>
        <v>0</v>
      </c>
      <c r="W85" s="41">
        <f t="shared" ref="W85:W91" si="163">AW85*1.18</f>
        <v>0</v>
      </c>
      <c r="X85" s="41">
        <f t="shared" ref="X85:X91" si="164">AX85</f>
        <v>0</v>
      </c>
      <c r="Y85" s="41">
        <f t="shared" ref="Y85:Y91" si="165">Z85+AA85+AB85+AC85</f>
        <v>0</v>
      </c>
      <c r="Z85" s="41">
        <f t="shared" ref="Z85:AA91" si="166">AZ85</f>
        <v>0</v>
      </c>
      <c r="AA85" s="41">
        <f t="shared" si="166"/>
        <v>0</v>
      </c>
      <c r="AB85" s="41">
        <f t="shared" ref="AB85:AB91" si="167">BB85*1.18</f>
        <v>0</v>
      </c>
      <c r="AC85" s="41">
        <f t="shared" ref="AC85:AC91" si="168">BC85</f>
        <v>0</v>
      </c>
      <c r="AD85" s="39">
        <f>[1]С0815_1037000158513_12_69_1!K84</f>
        <v>0</v>
      </c>
      <c r="AE85" s="40">
        <f t="shared" ref="AE85:AI91" si="169">AJ85+AO85+AT85+AY85</f>
        <v>17.05315594</v>
      </c>
      <c r="AF85" s="40">
        <f t="shared" si="169"/>
        <v>0</v>
      </c>
      <c r="AG85" s="40">
        <f t="shared" si="169"/>
        <v>17.05315594</v>
      </c>
      <c r="AH85" s="40">
        <f t="shared" si="169"/>
        <v>0</v>
      </c>
      <c r="AI85" s="40">
        <f t="shared" si="169"/>
        <v>0</v>
      </c>
      <c r="AJ85" s="41">
        <f t="shared" ref="AJ85:AJ91" si="170">AK85+AL85+AM85+AN85</f>
        <v>0</v>
      </c>
      <c r="AK85" s="41">
        <v>0</v>
      </c>
      <c r="AL85" s="41">
        <v>0</v>
      </c>
      <c r="AM85" s="41">
        <v>0</v>
      </c>
      <c r="AN85" s="41">
        <v>0</v>
      </c>
      <c r="AO85" s="41">
        <f t="shared" ref="AO85:AO91" si="171">AP85+AQ85+AR85+AS85</f>
        <v>17.05315594</v>
      </c>
      <c r="AP85" s="41">
        <v>0</v>
      </c>
      <c r="AQ85" s="41">
        <v>17.05315594</v>
      </c>
      <c r="AR85" s="41">
        <v>0</v>
      </c>
      <c r="AS85" s="41">
        <v>0</v>
      </c>
      <c r="AT85" s="41">
        <f t="shared" ref="AT85:AT91" si="172">AU85+AV85+AW85+AX85</f>
        <v>0</v>
      </c>
      <c r="AU85" s="41">
        <v>0</v>
      </c>
      <c r="AV85" s="41">
        <v>0</v>
      </c>
      <c r="AW85" s="41">
        <v>0</v>
      </c>
      <c r="AX85" s="41">
        <v>0</v>
      </c>
      <c r="AY85" s="41">
        <f t="shared" ref="AY85:AY91" si="173">AZ85+BA85+BB85+BC85</f>
        <v>0</v>
      </c>
      <c r="AZ85" s="41">
        <v>0</v>
      </c>
      <c r="BA85" s="41">
        <v>0</v>
      </c>
      <c r="BB85" s="41">
        <v>0</v>
      </c>
      <c r="BC85" s="41">
        <v>0</v>
      </c>
    </row>
    <row r="86" spans="1:55" ht="31.5" x14ac:dyDescent="0.2">
      <c r="A86" s="34" t="str">
        <f>[1]В0228_1037000158513_02_0_69_!A116</f>
        <v>1.6</v>
      </c>
      <c r="B86" s="38" t="str">
        <f>[1]В0228_1037000158513_02_0_69_!B116</f>
        <v>Приобретение Автогидроподъемника 18 м</v>
      </c>
      <c r="C86" s="34" t="str">
        <f>[1]В0228_1037000158513_02_0_69_!C116</f>
        <v>Е_0000007038</v>
      </c>
      <c r="D86" s="39">
        <f>[1]С0815_1037000158513_10_69_1!G85</f>
        <v>2.4000000000000004</v>
      </c>
      <c r="E86" s="40">
        <f t="shared" si="152"/>
        <v>0</v>
      </c>
      <c r="F86" s="40">
        <f t="shared" si="152"/>
        <v>0</v>
      </c>
      <c r="G86" s="40">
        <f t="shared" si="152"/>
        <v>0</v>
      </c>
      <c r="H86" s="40">
        <f t="shared" si="152"/>
        <v>0</v>
      </c>
      <c r="I86" s="40">
        <f t="shared" si="152"/>
        <v>0</v>
      </c>
      <c r="J86" s="41">
        <f t="shared" si="153"/>
        <v>0</v>
      </c>
      <c r="K86" s="41">
        <f t="shared" si="154"/>
        <v>0</v>
      </c>
      <c r="L86" s="41">
        <f t="shared" si="154"/>
        <v>0</v>
      </c>
      <c r="M86" s="41">
        <f t="shared" si="155"/>
        <v>0</v>
      </c>
      <c r="N86" s="41">
        <f t="shared" si="156"/>
        <v>0</v>
      </c>
      <c r="O86" s="41">
        <f t="shared" si="157"/>
        <v>0</v>
      </c>
      <c r="P86" s="41">
        <f t="shared" si="158"/>
        <v>0</v>
      </c>
      <c r="Q86" s="41">
        <f t="shared" si="158"/>
        <v>0</v>
      </c>
      <c r="R86" s="41">
        <f t="shared" si="159"/>
        <v>0</v>
      </c>
      <c r="S86" s="41">
        <f t="shared" si="160"/>
        <v>0</v>
      </c>
      <c r="T86" s="41">
        <f t="shared" si="161"/>
        <v>0</v>
      </c>
      <c r="U86" s="41">
        <f t="shared" si="162"/>
        <v>0</v>
      </c>
      <c r="V86" s="41">
        <f t="shared" si="162"/>
        <v>0</v>
      </c>
      <c r="W86" s="41">
        <f t="shared" si="163"/>
        <v>0</v>
      </c>
      <c r="X86" s="41">
        <f t="shared" si="164"/>
        <v>0</v>
      </c>
      <c r="Y86" s="41">
        <f t="shared" si="165"/>
        <v>0</v>
      </c>
      <c r="Z86" s="41">
        <f t="shared" si="166"/>
        <v>0</v>
      </c>
      <c r="AA86" s="41">
        <f t="shared" si="166"/>
        <v>0</v>
      </c>
      <c r="AB86" s="41">
        <f t="shared" si="167"/>
        <v>0</v>
      </c>
      <c r="AC86" s="41">
        <f t="shared" si="168"/>
        <v>0</v>
      </c>
      <c r="AD86" s="39">
        <f>[1]С0815_1037000158513_12_69_1!K85</f>
        <v>2.0338983050847461</v>
      </c>
      <c r="AE86" s="40">
        <f t="shared" si="169"/>
        <v>0</v>
      </c>
      <c r="AF86" s="40">
        <f t="shared" si="169"/>
        <v>0</v>
      </c>
      <c r="AG86" s="40">
        <f t="shared" si="169"/>
        <v>0</v>
      </c>
      <c r="AH86" s="40">
        <f t="shared" si="169"/>
        <v>0</v>
      </c>
      <c r="AI86" s="40">
        <f t="shared" si="169"/>
        <v>0</v>
      </c>
      <c r="AJ86" s="41">
        <f t="shared" si="170"/>
        <v>0</v>
      </c>
      <c r="AK86" s="41">
        <v>0</v>
      </c>
      <c r="AL86" s="41">
        <v>0</v>
      </c>
      <c r="AM86" s="41">
        <v>0</v>
      </c>
      <c r="AN86" s="41">
        <v>0</v>
      </c>
      <c r="AO86" s="41">
        <f t="shared" si="171"/>
        <v>0</v>
      </c>
      <c r="AP86" s="41">
        <v>0</v>
      </c>
      <c r="AQ86" s="41">
        <v>0</v>
      </c>
      <c r="AR86" s="41">
        <v>0</v>
      </c>
      <c r="AS86" s="41">
        <v>0</v>
      </c>
      <c r="AT86" s="41">
        <f t="shared" si="172"/>
        <v>0</v>
      </c>
      <c r="AU86" s="41">
        <v>0</v>
      </c>
      <c r="AV86" s="41">
        <v>0</v>
      </c>
      <c r="AW86" s="41">
        <v>0</v>
      </c>
      <c r="AX86" s="41">
        <v>0</v>
      </c>
      <c r="AY86" s="41">
        <f t="shared" si="173"/>
        <v>0</v>
      </c>
      <c r="AZ86" s="41">
        <v>0</v>
      </c>
      <c r="BA86" s="41">
        <v>0</v>
      </c>
      <c r="BB86" s="41">
        <v>0</v>
      </c>
      <c r="BC86" s="41">
        <v>0</v>
      </c>
    </row>
    <row r="87" spans="1:55" ht="31.5" x14ac:dyDescent="0.2">
      <c r="A87" s="34" t="str">
        <f>[1]В0228_1037000158513_02_0_69_!A122</f>
        <v>1.6</v>
      </c>
      <c r="B87" s="38" t="str">
        <f>[1]В0228_1037000158513_02_0_69_!B122</f>
        <v>Приобретение Легкового служебного автомобиля</v>
      </c>
      <c r="C87" s="34" t="str">
        <f>[1]В0228_1037000158513_02_0_69_!C122</f>
        <v>Е_0000007044</v>
      </c>
      <c r="D87" s="39">
        <f>[1]С0815_1037000158513_10_69_1!G86</f>
        <v>0.30000000000000004</v>
      </c>
      <c r="E87" s="40">
        <f t="shared" si="152"/>
        <v>0</v>
      </c>
      <c r="F87" s="40">
        <f t="shared" si="152"/>
        <v>0</v>
      </c>
      <c r="G87" s="40">
        <f t="shared" si="152"/>
        <v>0</v>
      </c>
      <c r="H87" s="40">
        <f t="shared" si="152"/>
        <v>0</v>
      </c>
      <c r="I87" s="40">
        <f t="shared" si="152"/>
        <v>0</v>
      </c>
      <c r="J87" s="41">
        <f t="shared" si="153"/>
        <v>0</v>
      </c>
      <c r="K87" s="41">
        <f t="shared" si="154"/>
        <v>0</v>
      </c>
      <c r="L87" s="41">
        <f t="shared" si="154"/>
        <v>0</v>
      </c>
      <c r="M87" s="41">
        <f t="shared" si="155"/>
        <v>0</v>
      </c>
      <c r="N87" s="41">
        <f t="shared" si="156"/>
        <v>0</v>
      </c>
      <c r="O87" s="41">
        <f t="shared" si="157"/>
        <v>0</v>
      </c>
      <c r="P87" s="41">
        <f t="shared" si="158"/>
        <v>0</v>
      </c>
      <c r="Q87" s="41">
        <f t="shared" si="158"/>
        <v>0</v>
      </c>
      <c r="R87" s="41">
        <f t="shared" si="159"/>
        <v>0</v>
      </c>
      <c r="S87" s="41">
        <f t="shared" si="160"/>
        <v>0</v>
      </c>
      <c r="T87" s="41">
        <f t="shared" si="161"/>
        <v>0</v>
      </c>
      <c r="U87" s="41">
        <f t="shared" si="162"/>
        <v>0</v>
      </c>
      <c r="V87" s="41">
        <f t="shared" si="162"/>
        <v>0</v>
      </c>
      <c r="W87" s="41">
        <f t="shared" si="163"/>
        <v>0</v>
      </c>
      <c r="X87" s="41">
        <f t="shared" si="164"/>
        <v>0</v>
      </c>
      <c r="Y87" s="41">
        <f t="shared" si="165"/>
        <v>0</v>
      </c>
      <c r="Z87" s="41">
        <f t="shared" si="166"/>
        <v>0</v>
      </c>
      <c r="AA87" s="41">
        <f t="shared" si="166"/>
        <v>0</v>
      </c>
      <c r="AB87" s="41">
        <f t="shared" si="167"/>
        <v>0</v>
      </c>
      <c r="AC87" s="41">
        <f t="shared" si="168"/>
        <v>0</v>
      </c>
      <c r="AD87" s="39">
        <f>[1]С0815_1037000158513_12_69_1!K86</f>
        <v>0.25423728813559326</v>
      </c>
      <c r="AE87" s="40">
        <f t="shared" si="169"/>
        <v>0</v>
      </c>
      <c r="AF87" s="40">
        <f t="shared" si="169"/>
        <v>0</v>
      </c>
      <c r="AG87" s="40">
        <f t="shared" si="169"/>
        <v>0</v>
      </c>
      <c r="AH87" s="40">
        <f t="shared" si="169"/>
        <v>0</v>
      </c>
      <c r="AI87" s="40">
        <f t="shared" si="169"/>
        <v>0</v>
      </c>
      <c r="AJ87" s="41">
        <f t="shared" si="170"/>
        <v>0</v>
      </c>
      <c r="AK87" s="41">
        <v>0</v>
      </c>
      <c r="AL87" s="41">
        <v>0</v>
      </c>
      <c r="AM87" s="41">
        <v>0</v>
      </c>
      <c r="AN87" s="41">
        <v>0</v>
      </c>
      <c r="AO87" s="41">
        <f t="shared" si="171"/>
        <v>0</v>
      </c>
      <c r="AP87" s="41">
        <v>0</v>
      </c>
      <c r="AQ87" s="41">
        <v>0</v>
      </c>
      <c r="AR87" s="41">
        <v>0</v>
      </c>
      <c r="AS87" s="41">
        <v>0</v>
      </c>
      <c r="AT87" s="41">
        <f t="shared" si="172"/>
        <v>0</v>
      </c>
      <c r="AU87" s="41">
        <v>0</v>
      </c>
      <c r="AV87" s="41">
        <v>0</v>
      </c>
      <c r="AW87" s="41">
        <v>0</v>
      </c>
      <c r="AX87" s="41">
        <v>0</v>
      </c>
      <c r="AY87" s="41">
        <f t="shared" si="173"/>
        <v>0</v>
      </c>
      <c r="AZ87" s="41">
        <v>0</v>
      </c>
      <c r="BA87" s="41">
        <v>0</v>
      </c>
      <c r="BB87" s="41">
        <v>0</v>
      </c>
      <c r="BC87" s="41">
        <v>0</v>
      </c>
    </row>
    <row r="88" spans="1:55" ht="31.5" x14ac:dyDescent="0.2">
      <c r="A88" s="34" t="str">
        <f>[1]В0228_1037000158513_02_0_69_!A125</f>
        <v>1.6</v>
      </c>
      <c r="B88" s="38" t="str">
        <f>[1]В0228_1037000158513_02_0_69_!B125</f>
        <v>Приобретение Грузового бортового с манипулятором</v>
      </c>
      <c r="C88" s="34" t="str">
        <f>[1]В0228_1037000158513_02_0_69_!C125</f>
        <v>Е_0000007047</v>
      </c>
      <c r="D88" s="39">
        <f>[1]С0815_1037000158513_10_69_1!G87</f>
        <v>4.7</v>
      </c>
      <c r="E88" s="40">
        <f t="shared" si="152"/>
        <v>0</v>
      </c>
      <c r="F88" s="40">
        <f t="shared" si="152"/>
        <v>0</v>
      </c>
      <c r="G88" s="40">
        <f t="shared" si="152"/>
        <v>0</v>
      </c>
      <c r="H88" s="40">
        <f t="shared" si="152"/>
        <v>0</v>
      </c>
      <c r="I88" s="40">
        <f t="shared" si="152"/>
        <v>0</v>
      </c>
      <c r="J88" s="41">
        <f t="shared" si="153"/>
        <v>0</v>
      </c>
      <c r="K88" s="41">
        <f t="shared" si="154"/>
        <v>0</v>
      </c>
      <c r="L88" s="41">
        <f t="shared" si="154"/>
        <v>0</v>
      </c>
      <c r="M88" s="41">
        <f t="shared" si="155"/>
        <v>0</v>
      </c>
      <c r="N88" s="41">
        <f t="shared" si="156"/>
        <v>0</v>
      </c>
      <c r="O88" s="41">
        <f t="shared" si="157"/>
        <v>0</v>
      </c>
      <c r="P88" s="41">
        <f t="shared" si="158"/>
        <v>0</v>
      </c>
      <c r="Q88" s="41">
        <f t="shared" si="158"/>
        <v>0</v>
      </c>
      <c r="R88" s="41">
        <f t="shared" si="159"/>
        <v>0</v>
      </c>
      <c r="S88" s="41">
        <f t="shared" si="160"/>
        <v>0</v>
      </c>
      <c r="T88" s="41">
        <f t="shared" si="161"/>
        <v>0</v>
      </c>
      <c r="U88" s="41">
        <f t="shared" si="162"/>
        <v>0</v>
      </c>
      <c r="V88" s="41">
        <f t="shared" si="162"/>
        <v>0</v>
      </c>
      <c r="W88" s="41">
        <f t="shared" si="163"/>
        <v>0</v>
      </c>
      <c r="X88" s="41">
        <f t="shared" si="164"/>
        <v>0</v>
      </c>
      <c r="Y88" s="41">
        <f t="shared" si="165"/>
        <v>0</v>
      </c>
      <c r="Z88" s="41">
        <f t="shared" si="166"/>
        <v>0</v>
      </c>
      <c r="AA88" s="41">
        <f t="shared" si="166"/>
        <v>0</v>
      </c>
      <c r="AB88" s="41">
        <f t="shared" si="167"/>
        <v>0</v>
      </c>
      <c r="AC88" s="41">
        <f t="shared" si="168"/>
        <v>0</v>
      </c>
      <c r="AD88" s="39">
        <f>[1]С0815_1037000158513_12_69_1!K87</f>
        <v>3.9830508474576272</v>
      </c>
      <c r="AE88" s="40">
        <f t="shared" si="169"/>
        <v>0</v>
      </c>
      <c r="AF88" s="40">
        <f t="shared" si="169"/>
        <v>0</v>
      </c>
      <c r="AG88" s="40">
        <f t="shared" si="169"/>
        <v>0</v>
      </c>
      <c r="AH88" s="40">
        <f t="shared" si="169"/>
        <v>0</v>
      </c>
      <c r="AI88" s="40">
        <f t="shared" si="169"/>
        <v>0</v>
      </c>
      <c r="AJ88" s="41">
        <f t="shared" si="170"/>
        <v>0</v>
      </c>
      <c r="AK88" s="41">
        <v>0</v>
      </c>
      <c r="AL88" s="41">
        <v>0</v>
      </c>
      <c r="AM88" s="41">
        <v>0</v>
      </c>
      <c r="AN88" s="41">
        <v>0</v>
      </c>
      <c r="AO88" s="41">
        <f t="shared" si="171"/>
        <v>0</v>
      </c>
      <c r="AP88" s="41">
        <v>0</v>
      </c>
      <c r="AQ88" s="41">
        <v>0</v>
      </c>
      <c r="AR88" s="41">
        <v>0</v>
      </c>
      <c r="AS88" s="41">
        <v>0</v>
      </c>
      <c r="AT88" s="41">
        <f t="shared" si="172"/>
        <v>0</v>
      </c>
      <c r="AU88" s="41">
        <v>0</v>
      </c>
      <c r="AV88" s="41">
        <v>0</v>
      </c>
      <c r="AW88" s="41">
        <v>0</v>
      </c>
      <c r="AX88" s="41">
        <v>0</v>
      </c>
      <c r="AY88" s="41">
        <f t="shared" si="173"/>
        <v>0</v>
      </c>
      <c r="AZ88" s="41">
        <v>0</v>
      </c>
      <c r="BA88" s="41">
        <v>0</v>
      </c>
      <c r="BB88" s="41">
        <v>0</v>
      </c>
      <c r="BC88" s="41">
        <v>0</v>
      </c>
    </row>
    <row r="89" spans="1:55" ht="31.5" x14ac:dyDescent="0.2">
      <c r="A89" s="34" t="str">
        <f>[1]В0228_1037000158513_02_0_69_!A129</f>
        <v>1.6</v>
      </c>
      <c r="B89" s="38" t="str">
        <f>[1]В0228_1037000158513_02_0_69_!B129</f>
        <v>Приобретение Ножниц гильотинных SB-12/2500</v>
      </c>
      <c r="C89" s="34" t="str">
        <f>[1]В0228_1037000158513_02_0_69_!C129</f>
        <v>Е_0000007051</v>
      </c>
      <c r="D89" s="39">
        <f>[1]С0815_1037000158513_10_69_1!G88</f>
        <v>1.7999999999999998</v>
      </c>
      <c r="E89" s="40">
        <f t="shared" si="152"/>
        <v>0</v>
      </c>
      <c r="F89" s="40">
        <f t="shared" si="152"/>
        <v>0</v>
      </c>
      <c r="G89" s="40">
        <f t="shared" si="152"/>
        <v>0</v>
      </c>
      <c r="H89" s="40">
        <f t="shared" si="152"/>
        <v>0</v>
      </c>
      <c r="I89" s="40">
        <f t="shared" si="152"/>
        <v>0</v>
      </c>
      <c r="J89" s="41">
        <f t="shared" si="153"/>
        <v>0</v>
      </c>
      <c r="K89" s="41">
        <f t="shared" si="154"/>
        <v>0</v>
      </c>
      <c r="L89" s="41">
        <f t="shared" si="154"/>
        <v>0</v>
      </c>
      <c r="M89" s="41">
        <f t="shared" si="155"/>
        <v>0</v>
      </c>
      <c r="N89" s="41">
        <f t="shared" si="156"/>
        <v>0</v>
      </c>
      <c r="O89" s="41">
        <f t="shared" si="157"/>
        <v>0</v>
      </c>
      <c r="P89" s="41">
        <f t="shared" si="158"/>
        <v>0</v>
      </c>
      <c r="Q89" s="41">
        <f t="shared" si="158"/>
        <v>0</v>
      </c>
      <c r="R89" s="41">
        <f t="shared" si="159"/>
        <v>0</v>
      </c>
      <c r="S89" s="41">
        <f t="shared" si="160"/>
        <v>0</v>
      </c>
      <c r="T89" s="41">
        <f t="shared" si="161"/>
        <v>0</v>
      </c>
      <c r="U89" s="41">
        <f t="shared" si="162"/>
        <v>0</v>
      </c>
      <c r="V89" s="41">
        <f t="shared" si="162"/>
        <v>0</v>
      </c>
      <c r="W89" s="41">
        <f t="shared" si="163"/>
        <v>0</v>
      </c>
      <c r="X89" s="41">
        <f t="shared" si="164"/>
        <v>0</v>
      </c>
      <c r="Y89" s="41">
        <f t="shared" si="165"/>
        <v>0</v>
      </c>
      <c r="Z89" s="41">
        <f t="shared" si="166"/>
        <v>0</v>
      </c>
      <c r="AA89" s="41">
        <f t="shared" si="166"/>
        <v>0</v>
      </c>
      <c r="AB89" s="41">
        <f t="shared" si="167"/>
        <v>0</v>
      </c>
      <c r="AC89" s="41">
        <f t="shared" si="168"/>
        <v>0</v>
      </c>
      <c r="AD89" s="39">
        <f>[1]С0815_1037000158513_12_69_1!K88</f>
        <v>1.5254237288135593</v>
      </c>
      <c r="AE89" s="40">
        <f t="shared" si="169"/>
        <v>0</v>
      </c>
      <c r="AF89" s="40">
        <f t="shared" si="169"/>
        <v>0</v>
      </c>
      <c r="AG89" s="40">
        <f t="shared" si="169"/>
        <v>0</v>
      </c>
      <c r="AH89" s="40">
        <f t="shared" si="169"/>
        <v>0</v>
      </c>
      <c r="AI89" s="40">
        <f t="shared" si="169"/>
        <v>0</v>
      </c>
      <c r="AJ89" s="41">
        <f t="shared" si="170"/>
        <v>0</v>
      </c>
      <c r="AK89" s="41">
        <v>0</v>
      </c>
      <c r="AL89" s="41">
        <v>0</v>
      </c>
      <c r="AM89" s="41">
        <v>0</v>
      </c>
      <c r="AN89" s="41">
        <v>0</v>
      </c>
      <c r="AO89" s="41">
        <f t="shared" si="171"/>
        <v>0</v>
      </c>
      <c r="AP89" s="41">
        <v>0</v>
      </c>
      <c r="AQ89" s="41">
        <v>0</v>
      </c>
      <c r="AR89" s="41">
        <v>0</v>
      </c>
      <c r="AS89" s="41">
        <v>0</v>
      </c>
      <c r="AT89" s="41">
        <f t="shared" si="172"/>
        <v>0</v>
      </c>
      <c r="AU89" s="41">
        <v>0</v>
      </c>
      <c r="AV89" s="41">
        <v>0</v>
      </c>
      <c r="AW89" s="41">
        <v>0</v>
      </c>
      <c r="AX89" s="41">
        <v>0</v>
      </c>
      <c r="AY89" s="41">
        <f t="shared" si="173"/>
        <v>0</v>
      </c>
      <c r="AZ89" s="41">
        <v>0</v>
      </c>
      <c r="BA89" s="41">
        <v>0</v>
      </c>
      <c r="BB89" s="41">
        <v>0</v>
      </c>
      <c r="BC89" s="41">
        <v>0</v>
      </c>
    </row>
    <row r="90" spans="1:55" ht="15.75" x14ac:dyDescent="0.2">
      <c r="A90" s="34" t="str">
        <f>[1]В0228_1037000158513_02_0_69_!A135</f>
        <v>1.6</v>
      </c>
      <c r="B90" s="38" t="str">
        <f>[1]В0228_1037000158513_02_0_69_!B135</f>
        <v>Приобретение Плазмореза</v>
      </c>
      <c r="C90" s="34" t="str">
        <f>[1]В0228_1037000158513_02_0_69_!C135</f>
        <v>Е_0000007068</v>
      </c>
      <c r="D90" s="39">
        <f>[1]С0815_1037000158513_10_69_1!G89</f>
        <v>0</v>
      </c>
      <c r="E90" s="40">
        <f t="shared" si="152"/>
        <v>0.89000000219999997</v>
      </c>
      <c r="F90" s="40">
        <f t="shared" si="152"/>
        <v>0</v>
      </c>
      <c r="G90" s="40">
        <f t="shared" si="152"/>
        <v>0</v>
      </c>
      <c r="H90" s="40">
        <f t="shared" si="152"/>
        <v>0.89000000219999997</v>
      </c>
      <c r="I90" s="40">
        <f t="shared" si="152"/>
        <v>0</v>
      </c>
      <c r="J90" s="41">
        <f t="shared" si="153"/>
        <v>0</v>
      </c>
      <c r="K90" s="41">
        <f t="shared" si="154"/>
        <v>0</v>
      </c>
      <c r="L90" s="41">
        <f t="shared" si="154"/>
        <v>0</v>
      </c>
      <c r="M90" s="41">
        <f t="shared" si="155"/>
        <v>0</v>
      </c>
      <c r="N90" s="41">
        <f t="shared" si="156"/>
        <v>0</v>
      </c>
      <c r="O90" s="41">
        <f t="shared" si="157"/>
        <v>0.89000000219999997</v>
      </c>
      <c r="P90" s="41">
        <f t="shared" si="158"/>
        <v>0</v>
      </c>
      <c r="Q90" s="41">
        <f t="shared" si="158"/>
        <v>0</v>
      </c>
      <c r="R90" s="41">
        <f t="shared" si="159"/>
        <v>0.89000000219999997</v>
      </c>
      <c r="S90" s="41">
        <f t="shared" si="160"/>
        <v>0</v>
      </c>
      <c r="T90" s="41">
        <f t="shared" si="161"/>
        <v>0</v>
      </c>
      <c r="U90" s="41">
        <f t="shared" si="162"/>
        <v>0</v>
      </c>
      <c r="V90" s="41">
        <f t="shared" si="162"/>
        <v>0</v>
      </c>
      <c r="W90" s="41">
        <f t="shared" si="163"/>
        <v>0</v>
      </c>
      <c r="X90" s="41">
        <f t="shared" si="164"/>
        <v>0</v>
      </c>
      <c r="Y90" s="41">
        <f t="shared" si="165"/>
        <v>0</v>
      </c>
      <c r="Z90" s="41">
        <f t="shared" si="166"/>
        <v>0</v>
      </c>
      <c r="AA90" s="41">
        <f t="shared" si="166"/>
        <v>0</v>
      </c>
      <c r="AB90" s="41">
        <f t="shared" si="167"/>
        <v>0</v>
      </c>
      <c r="AC90" s="41">
        <f t="shared" si="168"/>
        <v>0</v>
      </c>
      <c r="AD90" s="39">
        <f>[1]С0815_1037000158513_12_69_1!K89</f>
        <v>0</v>
      </c>
      <c r="AE90" s="40">
        <f t="shared" si="169"/>
        <v>0.75423729000000006</v>
      </c>
      <c r="AF90" s="40">
        <f t="shared" si="169"/>
        <v>0</v>
      </c>
      <c r="AG90" s="40">
        <f t="shared" si="169"/>
        <v>0</v>
      </c>
      <c r="AH90" s="40">
        <f t="shared" si="169"/>
        <v>0.75423729000000006</v>
      </c>
      <c r="AI90" s="40">
        <f t="shared" si="169"/>
        <v>0</v>
      </c>
      <c r="AJ90" s="41">
        <f t="shared" si="170"/>
        <v>0</v>
      </c>
      <c r="AK90" s="41">
        <v>0</v>
      </c>
      <c r="AL90" s="41">
        <v>0</v>
      </c>
      <c r="AM90" s="41">
        <v>0</v>
      </c>
      <c r="AN90" s="41">
        <v>0</v>
      </c>
      <c r="AO90" s="41">
        <f t="shared" si="171"/>
        <v>0.75423729000000006</v>
      </c>
      <c r="AP90" s="41">
        <v>0</v>
      </c>
      <c r="AQ90" s="41">
        <v>0</v>
      </c>
      <c r="AR90" s="41">
        <v>0.75423729000000006</v>
      </c>
      <c r="AS90" s="41">
        <v>0</v>
      </c>
      <c r="AT90" s="41">
        <f t="shared" si="172"/>
        <v>0</v>
      </c>
      <c r="AU90" s="41">
        <v>0</v>
      </c>
      <c r="AV90" s="41">
        <v>0</v>
      </c>
      <c r="AW90" s="41">
        <v>0</v>
      </c>
      <c r="AX90" s="41">
        <v>0</v>
      </c>
      <c r="AY90" s="41">
        <f t="shared" si="173"/>
        <v>0</v>
      </c>
      <c r="AZ90" s="41">
        <v>0</v>
      </c>
      <c r="BA90" s="41">
        <v>0</v>
      </c>
      <c r="BB90" s="41">
        <v>0</v>
      </c>
      <c r="BC90" s="41">
        <v>0</v>
      </c>
    </row>
    <row r="91" spans="1:55" ht="15.75" x14ac:dyDescent="0.2">
      <c r="A91" s="34" t="str">
        <f>[1]В0228_1037000158513_02_0_69_!A141</f>
        <v>1.6</v>
      </c>
      <c r="B91" s="38" t="str">
        <f>[1]В0228_1037000158513_02_0_69_!B141</f>
        <v>Приобретение пассажирского лифта</v>
      </c>
      <c r="C91" s="34" t="str">
        <f>[1]В0228_1037000158513_02_0_69_!C141</f>
        <v>Е_0000007074</v>
      </c>
      <c r="D91" s="39">
        <f>[1]С0815_1037000158513_10_69_1!G90</f>
        <v>0</v>
      </c>
      <c r="E91" s="40">
        <f t="shared" si="152"/>
        <v>2.1943669400000001</v>
      </c>
      <c r="F91" s="40">
        <f t="shared" si="152"/>
        <v>0</v>
      </c>
      <c r="G91" s="40">
        <f t="shared" si="152"/>
        <v>0</v>
      </c>
      <c r="H91" s="40">
        <f t="shared" si="152"/>
        <v>2.1943669400000001</v>
      </c>
      <c r="I91" s="40">
        <f t="shared" si="152"/>
        <v>0</v>
      </c>
      <c r="J91" s="41">
        <f t="shared" si="153"/>
        <v>0</v>
      </c>
      <c r="K91" s="41">
        <f t="shared" si="154"/>
        <v>0</v>
      </c>
      <c r="L91" s="41">
        <f t="shared" si="154"/>
        <v>0</v>
      </c>
      <c r="M91" s="41">
        <f t="shared" si="155"/>
        <v>0</v>
      </c>
      <c r="N91" s="41">
        <f t="shared" si="156"/>
        <v>0</v>
      </c>
      <c r="O91" s="41">
        <f t="shared" si="157"/>
        <v>2.1943669400000001</v>
      </c>
      <c r="P91" s="41">
        <f t="shared" si="158"/>
        <v>0</v>
      </c>
      <c r="Q91" s="41">
        <f t="shared" si="158"/>
        <v>0</v>
      </c>
      <c r="R91" s="41">
        <f t="shared" si="159"/>
        <v>2.1943669400000001</v>
      </c>
      <c r="S91" s="41">
        <f t="shared" si="160"/>
        <v>0</v>
      </c>
      <c r="T91" s="41">
        <f t="shared" si="161"/>
        <v>0</v>
      </c>
      <c r="U91" s="41">
        <f t="shared" si="162"/>
        <v>0</v>
      </c>
      <c r="V91" s="41">
        <f t="shared" si="162"/>
        <v>0</v>
      </c>
      <c r="W91" s="41">
        <f t="shared" si="163"/>
        <v>0</v>
      </c>
      <c r="X91" s="41">
        <f t="shared" si="164"/>
        <v>0</v>
      </c>
      <c r="Y91" s="41">
        <f t="shared" si="165"/>
        <v>0</v>
      </c>
      <c r="Z91" s="41">
        <f t="shared" si="166"/>
        <v>0</v>
      </c>
      <c r="AA91" s="41">
        <f t="shared" si="166"/>
        <v>0</v>
      </c>
      <c r="AB91" s="41">
        <f t="shared" si="167"/>
        <v>0</v>
      </c>
      <c r="AC91" s="41">
        <f t="shared" si="168"/>
        <v>0</v>
      </c>
      <c r="AD91" s="39">
        <f>[1]С0815_1037000158513_12_69_1!K90</f>
        <v>0</v>
      </c>
      <c r="AE91" s="40">
        <f t="shared" si="169"/>
        <v>1.8596330000000001</v>
      </c>
      <c r="AF91" s="40">
        <f t="shared" si="169"/>
        <v>0</v>
      </c>
      <c r="AG91" s="40">
        <f t="shared" si="169"/>
        <v>0</v>
      </c>
      <c r="AH91" s="40">
        <f t="shared" si="169"/>
        <v>1.8596330000000001</v>
      </c>
      <c r="AI91" s="40">
        <f t="shared" si="169"/>
        <v>0</v>
      </c>
      <c r="AJ91" s="41">
        <f t="shared" si="170"/>
        <v>0</v>
      </c>
      <c r="AK91" s="41">
        <v>0</v>
      </c>
      <c r="AL91" s="41">
        <v>0</v>
      </c>
      <c r="AM91" s="41">
        <v>0</v>
      </c>
      <c r="AN91" s="41">
        <v>0</v>
      </c>
      <c r="AO91" s="41">
        <f t="shared" si="171"/>
        <v>1.8596330000000001</v>
      </c>
      <c r="AP91" s="41">
        <v>0</v>
      </c>
      <c r="AQ91" s="41">
        <v>0</v>
      </c>
      <c r="AR91" s="41">
        <v>1.8596330000000001</v>
      </c>
      <c r="AS91" s="41">
        <v>0</v>
      </c>
      <c r="AT91" s="41">
        <f t="shared" si="172"/>
        <v>0</v>
      </c>
      <c r="AU91" s="41">
        <v>0</v>
      </c>
      <c r="AV91" s="41">
        <v>0</v>
      </c>
      <c r="AW91" s="41">
        <v>0</v>
      </c>
      <c r="AX91" s="41">
        <v>0</v>
      </c>
      <c r="AY91" s="41">
        <f t="shared" si="173"/>
        <v>0</v>
      </c>
      <c r="AZ91" s="41">
        <v>0</v>
      </c>
      <c r="BA91" s="41">
        <v>0</v>
      </c>
      <c r="BB91" s="41">
        <v>0</v>
      </c>
      <c r="BC91" s="41">
        <v>0</v>
      </c>
    </row>
  </sheetData>
  <autoFilter ref="A21:CH92"/>
  <mergeCells count="27">
    <mergeCell ref="AE19:AI19"/>
    <mergeCell ref="AJ19:AN19"/>
    <mergeCell ref="AO19:AS19"/>
    <mergeCell ref="AT19:AX19"/>
    <mergeCell ref="AY19:BC19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44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5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С0815_1037000158513_17_69_1</vt:lpstr>
      <vt:lpstr>С0815_1037000158513_17_69_1!Заголовки_для_печати</vt:lpstr>
      <vt:lpstr>С0815_1037000158513_17_69_1!Область_печати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2018-08-15T03:21:29Z</dcterms:created>
  <dcterms:modified xsi:type="dcterms:W3CDTF">2018-08-15T03:21:38Z</dcterms:modified>
</cp:coreProperties>
</file>