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9_69_1" sheetId="1" r:id="rId1"/>
  </sheets>
  <definedNames>
    <definedName name="_xlnm._FilterDatabase" localSheetId="0" hidden="1">С0815_1037000158513_19_69_1!$A$17:$M$113</definedName>
    <definedName name="Z_5D1DDB92_E2F2_4E40_9215_C70ED035E1A7_.wvu.FilterData" localSheetId="0" hidden="1">С0815_1037000158513_19_69_1!$A$17:$M$113</definedName>
    <definedName name="Z_5D1DDB92_E2F2_4E40_9215_C70ED035E1A7_.wvu.PrintArea" localSheetId="0" hidden="1">С0815_1037000158513_19_69_1!$A$1:$M$87</definedName>
    <definedName name="Z_5D1DDB92_E2F2_4E40_9215_C70ED035E1A7_.wvu.PrintTitles" localSheetId="0" hidden="1">С0815_1037000158513_19_69_1!$15:$17</definedName>
    <definedName name="Z_7827CC47_A8A6_411C_BB9A_80AEDD4B0446_.wvu.FilterData" localSheetId="0" hidden="1">С0815_1037000158513_19_69_1!$A$17:$M$113</definedName>
    <definedName name="Z_7827CC47_A8A6_411C_BB9A_80AEDD4B0446_.wvu.PrintArea" localSheetId="0" hidden="1">С0815_1037000158513_19_69_1!$A$1:$M$87</definedName>
    <definedName name="Z_7827CC47_A8A6_411C_BB9A_80AEDD4B0446_.wvu.PrintTitles" localSheetId="0" hidden="1">С0815_1037000158513_19_69_1!$15:$17</definedName>
    <definedName name="_xlnm.Print_Titles" localSheetId="0">С0815_1037000158513_19_69_1!$15:$17</definedName>
    <definedName name="_xlnm.Print_Area" localSheetId="0">С0815_1037000158513_19_69_1!$A$1:$M$87</definedName>
  </definedNames>
  <calcPr calcId="145621"/>
</workbook>
</file>

<file path=xl/calcChain.xml><?xml version="1.0" encoding="utf-8"?>
<calcChain xmlns="http://schemas.openxmlformats.org/spreadsheetml/2006/main">
  <c r="M80" i="1" l="1"/>
  <c r="M24" i="1" s="1"/>
  <c r="L80" i="1"/>
  <c r="K80" i="1"/>
  <c r="K24" i="1" s="1"/>
  <c r="J80" i="1"/>
  <c r="I80" i="1"/>
  <c r="I24" i="1" s="1"/>
  <c r="H80" i="1"/>
  <c r="G80" i="1"/>
  <c r="G24" i="1" s="1"/>
  <c r="F80" i="1"/>
  <c r="M75" i="1"/>
  <c r="M22" i="1" s="1"/>
  <c r="L75" i="1"/>
  <c r="K75" i="1"/>
  <c r="K22" i="1" s="1"/>
  <c r="J75" i="1"/>
  <c r="I75" i="1"/>
  <c r="I22" i="1" s="1"/>
  <c r="H75" i="1"/>
  <c r="G75" i="1"/>
  <c r="G22" i="1" s="1"/>
  <c r="F75" i="1"/>
  <c r="M71" i="1"/>
  <c r="L71" i="1"/>
  <c r="K71" i="1"/>
  <c r="J71" i="1"/>
  <c r="I71" i="1"/>
  <c r="H71" i="1"/>
  <c r="G71" i="1"/>
  <c r="F71" i="1"/>
  <c r="M69" i="1"/>
  <c r="M21" i="1" s="1"/>
  <c r="L69" i="1"/>
  <c r="K69" i="1"/>
  <c r="K21" i="1" s="1"/>
  <c r="J69" i="1"/>
  <c r="I69" i="1"/>
  <c r="I21" i="1" s="1"/>
  <c r="H69" i="1"/>
  <c r="G69" i="1"/>
  <c r="G21" i="1" s="1"/>
  <c r="F69" i="1"/>
  <c r="M67" i="1"/>
  <c r="L67" i="1"/>
  <c r="K67" i="1"/>
  <c r="J67" i="1"/>
  <c r="I67" i="1"/>
  <c r="H67" i="1"/>
  <c r="G67" i="1"/>
  <c r="F67" i="1"/>
  <c r="M65" i="1"/>
  <c r="L65" i="1"/>
  <c r="K65" i="1"/>
  <c r="K43" i="1" s="1"/>
  <c r="K20" i="1" s="1"/>
  <c r="K18" i="1" s="1"/>
  <c r="J65" i="1"/>
  <c r="I65" i="1"/>
  <c r="I43" i="1" s="1"/>
  <c r="I20" i="1" s="1"/>
  <c r="I18" i="1" s="1"/>
  <c r="H65" i="1"/>
  <c r="G65" i="1"/>
  <c r="G43" i="1" s="1"/>
  <c r="G20" i="1" s="1"/>
  <c r="G18" i="1" s="1"/>
  <c r="F65" i="1"/>
  <c r="M60" i="1"/>
  <c r="M59" i="1" s="1"/>
  <c r="L59" i="1"/>
  <c r="K59" i="1"/>
  <c r="J59" i="1"/>
  <c r="I59" i="1"/>
  <c r="H59" i="1"/>
  <c r="G59" i="1"/>
  <c r="F59" i="1"/>
  <c r="M55" i="1"/>
  <c r="M54" i="1"/>
  <c r="M53" i="1" s="1"/>
  <c r="L53" i="1"/>
  <c r="K53" i="1"/>
  <c r="J53" i="1"/>
  <c r="I53" i="1"/>
  <c r="H53" i="1"/>
  <c r="G53" i="1"/>
  <c r="F53" i="1"/>
  <c r="L52" i="1"/>
  <c r="K52" i="1"/>
  <c r="J52" i="1"/>
  <c r="I52" i="1"/>
  <c r="H52" i="1"/>
  <c r="G52" i="1"/>
  <c r="F52" i="1"/>
  <c r="M49" i="1"/>
  <c r="L49" i="1"/>
  <c r="K49" i="1"/>
  <c r="J49" i="1"/>
  <c r="I49" i="1"/>
  <c r="H49" i="1"/>
  <c r="G49" i="1"/>
  <c r="F49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L43" i="1"/>
  <c r="J43" i="1"/>
  <c r="H43" i="1"/>
  <c r="F43" i="1"/>
  <c r="M40" i="1"/>
  <c r="L40" i="1"/>
  <c r="K40" i="1"/>
  <c r="J40" i="1"/>
  <c r="I40" i="1"/>
  <c r="H40" i="1"/>
  <c r="G40" i="1"/>
  <c r="F40" i="1"/>
  <c r="L24" i="1"/>
  <c r="J24" i="1"/>
  <c r="H24" i="1"/>
  <c r="F24" i="1"/>
  <c r="M23" i="1"/>
  <c r="L23" i="1"/>
  <c r="K23" i="1"/>
  <c r="J23" i="1"/>
  <c r="I23" i="1"/>
  <c r="H23" i="1"/>
  <c r="G23" i="1"/>
  <c r="F23" i="1"/>
  <c r="L22" i="1"/>
  <c r="J22" i="1"/>
  <c r="H22" i="1"/>
  <c r="F22" i="1"/>
  <c r="L21" i="1"/>
  <c r="J21" i="1"/>
  <c r="H21" i="1"/>
  <c r="F21" i="1"/>
  <c r="L20" i="1"/>
  <c r="J20" i="1"/>
  <c r="H20" i="1"/>
  <c r="F20" i="1"/>
  <c r="M19" i="1"/>
  <c r="L19" i="1"/>
  <c r="K19" i="1"/>
  <c r="J19" i="1"/>
  <c r="I19" i="1"/>
  <c r="H19" i="1"/>
  <c r="G19" i="1"/>
  <c r="F19" i="1"/>
  <c r="L18" i="1"/>
  <c r="J18" i="1"/>
  <c r="H18" i="1"/>
  <c r="F18" i="1"/>
  <c r="M52" i="1" l="1"/>
  <c r="M43" i="1" s="1"/>
  <c r="M20" i="1" s="1"/>
  <c r="M18" i="1" s="1"/>
</calcChain>
</file>

<file path=xl/sharedStrings.xml><?xml version="1.0" encoding="utf-8"?>
<sst xmlns="http://schemas.openxmlformats.org/spreadsheetml/2006/main" count="376" uniqueCount="157">
  <si>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</si>
  <si>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</si>
  <si>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</si>
  <si>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</si>
  <si>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2018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</si>
  <si>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</si>
  <si>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</si>
  <si>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</si>
  <si>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6-252 от 27.10.2017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</si>
  <si>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</si>
  <si>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</si>
  <si>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</si>
  <si>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</si>
  <si>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</si>
  <si>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</si>
  <si>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</si>
  <si>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</si>
  <si>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</si>
  <si>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</si>
  <si>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2018</t>
  </si>
  <si>
    <t>факт на конец отчетного периода</t>
  </si>
  <si>
    <t>факт года 2017 (Ha 01.01.года 2018)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</si>
  <si>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</si>
  <si>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</si>
  <si>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</si>
  <si>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</si>
  <si>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</si>
  <si>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</si>
  <si>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</si>
  <si>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</si>
  <si>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</si>
  <si>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</si>
  <si>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</si>
  <si>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</si>
  <si>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</si>
  <si>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</si>
  <si>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</si>
  <si>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</si>
  <si>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</si>
  <si>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</si>
  <si>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</si>
  <si>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</si>
  <si>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</si>
  <si>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</si>
  <si>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</si>
  <si>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</si>
  <si>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</si>
  <si>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</si>
  <si>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</si>
  <si>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</si>
  <si>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</si>
  <si>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</si>
  <si>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</si>
  <si>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</si>
  <si>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</si>
  <si>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</si>
  <si>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</si>
  <si>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</si>
  <si>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</si>
  <si>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</si>
  <si>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</si>
  <si>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</si>
  <si>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</si>
  <si>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</si>
  <si>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</si>
  <si>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</si>
  <si>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</si>
  <si>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</si>
  <si>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</si>
  <si>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</si>
  <si>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</si>
  <si>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</si>
  <si>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</si>
  <si>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</si>
  <si>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</si>
  <si>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системы телемеханики и диспетчеризации</t>
  </si>
  <si>
    <t>Е_0000060003</t>
  </si>
  <si>
    <t>Монтаж системы сигнализации в трансформаторной подстанции</t>
  </si>
  <si>
    <t>Е_0000060005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</si>
  <si>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</si>
  <si>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</si>
  <si>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</si>
  <si>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</si>
  <si>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</si>
  <si>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</si>
  <si>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</si>
  <si>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</si>
  <si>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</si>
  <si>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</si>
  <si>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учетов с АСКУЭ на границе балансовой принадлежности с потребителями, запитанными кабельными линиями от трансформаторных подстанций</t>
  </si>
  <si>
    <t>Е_0030000006</t>
  </si>
  <si>
    <t>Установка учетов с АСКУЭ на границе балансовой принадлежности с потребителями, запитанными от воздушных линий 0,4 кВ</t>
  </si>
  <si>
    <t>Е_0030000007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</si>
  <si>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</si>
  <si>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</si>
  <si>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</si>
  <si>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</si>
  <si>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</si>
  <si>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</si>
  <si>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</si>
  <si>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</si>
  <si>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 в ТП</t>
  </si>
  <si>
    <t>Е_0030000008</t>
  </si>
  <si>
    <t>Монтаж системы учета с АСКУЭ в ТП</t>
  </si>
  <si>
    <t>Е_0030000009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</si>
  <si>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</si>
  <si>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</si>
  <si>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</si>
  <si>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</si>
  <si>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</si>
  <si>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</si>
  <si>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</si>
  <si>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</si>
  <si>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</si>
  <si>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</si>
  <si>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</si>
  <si>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</si>
  <si>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 видеонаблюдения</t>
  </si>
  <si>
    <t>Е_0000000872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</si>
  <si>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</si>
  <si>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</si>
  <si>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</si>
  <si>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</si>
  <si>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</si>
  <si>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</si>
  <si>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РП ТИЗ</t>
  </si>
  <si>
    <t>Е_1000000011</t>
  </si>
  <si>
    <t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t>
  </si>
  <si>
    <t>Е_0004000021</t>
  </si>
  <si>
    <t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t>
  </si>
  <si>
    <t>Е_0004000022</t>
  </si>
  <si>
    <t>1.4</t>
  </si>
  <si>
    <t>Прочее новое строительство объектов электросетевого хозяйства, всего, в том числе:</t>
  </si>
  <si>
    <t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t>
  </si>
  <si>
    <t>Е_1004000031</t>
  </si>
  <si>
    <t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t>
  </si>
  <si>
    <t>Е_1004500032</t>
  </si>
  <si>
    <t>Строительство и реконструкция сетей электроснабжения 0,4кВ для обеспечения качества и надежности электроснабжения</t>
  </si>
  <si>
    <t>Е_0004500033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</si>
  <si>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</si>
  <si>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</si>
  <si>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</si>
  <si>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</si>
  <si>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объектов электросетевого хозяйства и земельных участков под их размещение</t>
  </si>
  <si>
    <t>Е_0000007036</t>
  </si>
  <si>
    <t>Приобретение Автогидроподъемника 18 м</t>
  </si>
  <si>
    <t>Е_0000007038</t>
  </si>
  <si>
    <t>Приобретение Легкового служебного автомобиля</t>
  </si>
  <si>
    <t>Е_0000007044</t>
  </si>
  <si>
    <t>Приобретение Грузового бортового с манипулятором</t>
  </si>
  <si>
    <t>Е_0000007047</t>
  </si>
  <si>
    <t>Приобретение Ножниц гильотинных SB-12/2500</t>
  </si>
  <si>
    <t>Е_0000007051</t>
  </si>
  <si>
    <t>Приобретение Плазмореза</t>
  </si>
  <si>
    <t>Е_0000007068</t>
  </si>
  <si>
    <t>Приобретение пассажирского лифта</t>
  </si>
  <si>
    <t>Е_0000007074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</si>
</sst>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1">
    <xf numFmtId="0" fontId="0" fillId="0" borderId="0"/>
    <xf numFmtId="0" fontId="2" fillId="0" borderId="0"/>
    <xf numFmtId="0" fontId="4" fillId="0" borderId="0"/>
    <xf numFmtId="0" fontId="13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164" fontId="20" fillId="0" borderId="0">
      <protection locked="0"/>
    </xf>
    <xf numFmtId="164" fontId="20" fillId="0" borderId="0">
      <protection locked="0"/>
    </xf>
    <xf numFmtId="164" fontId="20" fillId="0" borderId="0">
      <protection locked="0"/>
    </xf>
    <xf numFmtId="164" fontId="21" fillId="0" borderId="0">
      <protection locked="0"/>
    </xf>
    <xf numFmtId="164" fontId="20" fillId="0" borderId="0">
      <protection locked="0"/>
    </xf>
    <xf numFmtId="164" fontId="20" fillId="0" borderId="0">
      <protection locked="0"/>
    </xf>
    <xf numFmtId="164" fontId="20" fillId="0" borderId="0">
      <protection locked="0"/>
    </xf>
    <xf numFmtId="164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0" fontId="20" fillId="0" borderId="6">
      <protection locked="0"/>
    </xf>
    <xf numFmtId="0" fontId="20" fillId="0" borderId="6">
      <protection locked="0"/>
    </xf>
    <xf numFmtId="0" fontId="21" fillId="0" borderId="6">
      <protection locked="0"/>
    </xf>
    <xf numFmtId="165" fontId="22" fillId="0" borderId="0">
      <protection locked="0"/>
    </xf>
    <xf numFmtId="165" fontId="22" fillId="0" borderId="0">
      <protection locked="0"/>
    </xf>
    <xf numFmtId="165" fontId="23" fillId="0" borderId="0">
      <protection locked="0"/>
    </xf>
    <xf numFmtId="165" fontId="22" fillId="0" borderId="0">
      <protection locked="0"/>
    </xf>
    <xf numFmtId="165" fontId="22" fillId="0" borderId="0">
      <protection locked="0"/>
    </xf>
    <xf numFmtId="165" fontId="23" fillId="0" borderId="0">
      <protection locked="0"/>
    </xf>
    <xf numFmtId="165" fontId="20" fillId="0" borderId="6">
      <protection locked="0"/>
    </xf>
    <xf numFmtId="165" fontId="20" fillId="0" borderId="6">
      <protection locked="0"/>
    </xf>
    <xf numFmtId="165" fontId="21" fillId="0" borderId="6">
      <protection locked="0"/>
    </xf>
    <xf numFmtId="0" fontId="24" fillId="0" borderId="0"/>
    <xf numFmtId="166" fontId="4" fillId="0" borderId="0">
      <alignment horizontal="center"/>
    </xf>
    <xf numFmtId="167" fontId="25" fillId="2" borderId="7">
      <alignment horizontal="center" vertical="center"/>
      <protection locked="0"/>
    </xf>
    <xf numFmtId="168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Fill="0" applyBorder="0" applyAlignment="0"/>
    <xf numFmtId="0" fontId="28" fillId="0" borderId="0" applyFill="0" applyBorder="0" applyAlignment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26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4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9" fillId="0" borderId="0">
      <protection locked="0"/>
    </xf>
    <xf numFmtId="165" fontId="29" fillId="0" borderId="0">
      <protection locked="0"/>
    </xf>
    <xf numFmtId="165" fontId="30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165" fontId="29" fillId="0" borderId="0">
      <protection locked="0"/>
    </xf>
    <xf numFmtId="165" fontId="29" fillId="0" borderId="0">
      <protection locked="0"/>
    </xf>
    <xf numFmtId="165" fontId="30" fillId="0" borderId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8" applyNumberFormat="0" applyAlignment="0" applyProtection="0">
      <alignment horizontal="left" vertical="center"/>
    </xf>
    <xf numFmtId="0" fontId="32" fillId="0" borderId="9">
      <alignment horizontal="lef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6" fillId="0" borderId="0"/>
    <xf numFmtId="177" fontId="35" fillId="3" borderId="10">
      <alignment horizontal="center" vertical="center" wrapText="1"/>
      <protection locked="0"/>
    </xf>
    <xf numFmtId="178" fontId="35" fillId="3" borderId="10">
      <alignment horizontal="center" vertical="center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>
      <alignment vertical="center"/>
    </xf>
    <xf numFmtId="0" fontId="37" fillId="0" borderId="0">
      <alignment vertical="center"/>
    </xf>
    <xf numFmtId="0" fontId="38" fillId="4" borderId="10">
      <alignment horizontal="left" vertical="center" wrapText="1"/>
    </xf>
    <xf numFmtId="179" fontId="35" fillId="0" borderId="1">
      <alignment horizontal="right" vertical="center" wrapText="1"/>
    </xf>
    <xf numFmtId="0" fontId="39" fillId="5" borderId="0"/>
    <xf numFmtId="180" fontId="19" fillId="6" borderId="1">
      <alignment vertical="center"/>
    </xf>
    <xf numFmtId="181" fontId="4" fillId="0" borderId="0" applyFont="0" applyFill="0" applyBorder="0" applyAlignment="0" applyProtection="0"/>
    <xf numFmtId="182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0" fontId="19" fillId="0" borderId="0"/>
    <xf numFmtId="0" fontId="40" fillId="0" borderId="0"/>
    <xf numFmtId="0" fontId="17" fillId="0" borderId="0"/>
    <xf numFmtId="184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0" fontId="41" fillId="0" borderId="0"/>
    <xf numFmtId="0" fontId="41" fillId="0" borderId="0"/>
    <xf numFmtId="0" fontId="42" fillId="0" borderId="0" applyNumberFormat="0">
      <alignment horizontal="left"/>
    </xf>
    <xf numFmtId="0" fontId="19" fillId="5" borderId="11" applyNumberFormat="0" applyFont="0" applyFill="0" applyBorder="0" applyAlignment="0" applyProtection="0"/>
    <xf numFmtId="0" fontId="19" fillId="5" borderId="11" applyNumberFormat="0" applyFont="0" applyFill="0" applyBorder="0" applyAlignment="0" applyProtection="0"/>
    <xf numFmtId="0" fontId="19" fillId="5" borderId="11" applyNumberFormat="0" applyFont="0" applyFill="0" applyBorder="0" applyAlignment="0" applyProtection="0"/>
    <xf numFmtId="0" fontId="41" fillId="0" borderId="0"/>
    <xf numFmtId="0" fontId="41" fillId="0" borderId="0"/>
    <xf numFmtId="180" fontId="43" fillId="6" borderId="1">
      <alignment horizontal="center" vertical="center" wrapText="1"/>
      <protection locked="0"/>
    </xf>
    <xf numFmtId="0" fontId="19" fillId="0" borderId="0">
      <alignment vertical="center"/>
    </xf>
    <xf numFmtId="0" fontId="19" fillId="0" borderId="0">
      <alignment vertical="center"/>
    </xf>
    <xf numFmtId="0" fontId="19" fillId="7" borderId="0"/>
    <xf numFmtId="0" fontId="19" fillId="5" borderId="0">
      <alignment horizontal="center" vertical="center"/>
    </xf>
    <xf numFmtId="0" fontId="19" fillId="5" borderId="0">
      <alignment horizontal="center" vertical="center"/>
    </xf>
    <xf numFmtId="0" fontId="19" fillId="5" borderId="0">
      <alignment horizontal="center" vertical="center"/>
    </xf>
    <xf numFmtId="177" fontId="44" fillId="3" borderId="10" applyFont="0" applyAlignment="0" applyProtection="0"/>
    <xf numFmtId="178" fontId="44" fillId="3" borderId="10" applyFont="0" applyAlignment="0" applyProtection="0"/>
    <xf numFmtId="177" fontId="44" fillId="3" borderId="10" applyFont="0" applyAlignment="0" applyProtection="0"/>
    <xf numFmtId="0" fontId="45" fillId="4" borderId="10">
      <alignment horizontal="left" vertical="center" wrapText="1"/>
    </xf>
    <xf numFmtId="186" fontId="46" fillId="0" borderId="10">
      <alignment horizontal="center" vertical="center" wrapText="1"/>
    </xf>
    <xf numFmtId="187" fontId="46" fillId="3" borderId="10">
      <alignment horizontal="center" vertical="center" wrapText="1"/>
      <protection locked="0"/>
    </xf>
    <xf numFmtId="0" fontId="19" fillId="5" borderId="0"/>
    <xf numFmtId="0" fontId="19" fillId="5" borderId="0"/>
    <xf numFmtId="0" fontId="19" fillId="5" borderId="0"/>
    <xf numFmtId="180" fontId="47" fillId="8" borderId="12">
      <alignment horizontal="center"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188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0" fontId="19" fillId="9" borderId="1" applyNumberFormat="0" applyFill="0" applyBorder="0" applyProtection="0">
      <alignment vertical="center"/>
      <protection locked="0"/>
    </xf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190" fontId="49" fillId="0" borderId="13">
      <protection locked="0"/>
    </xf>
    <xf numFmtId="0" fontId="50" fillId="16" borderId="14" applyNumberFormat="0" applyAlignment="0" applyProtection="0"/>
    <xf numFmtId="0" fontId="51" fillId="17" borderId="15" applyNumberFormat="0" applyAlignment="0" applyProtection="0"/>
    <xf numFmtId="0" fontId="52" fillId="17" borderId="14" applyNumberFormat="0" applyAlignment="0" applyProtection="0"/>
    <xf numFmtId="0" fontId="53" fillId="0" borderId="0" applyBorder="0">
      <alignment horizontal="center" vertical="center" wrapText="1"/>
    </xf>
    <xf numFmtId="0" fontId="54" fillId="0" borderId="16" applyNumberFormat="0" applyFill="0" applyAlignment="0" applyProtection="0"/>
    <xf numFmtId="0" fontId="55" fillId="0" borderId="17" applyNumberFormat="0" applyFill="0" applyAlignment="0" applyProtection="0"/>
    <xf numFmtId="0" fontId="56" fillId="0" borderId="18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9" applyBorder="0">
      <alignment horizontal="center" vertical="center" wrapText="1"/>
    </xf>
    <xf numFmtId="190" fontId="58" fillId="18" borderId="13"/>
    <xf numFmtId="4" fontId="59" fillId="19" borderId="1" applyBorder="0">
      <alignment horizontal="right"/>
    </xf>
    <xf numFmtId="0" fontId="60" fillId="0" borderId="20" applyNumberFormat="0" applyFill="0" applyAlignment="0" applyProtection="0"/>
    <xf numFmtId="0" fontId="61" fillId="20" borderId="21" applyNumberFormat="0" applyAlignment="0" applyProtection="0"/>
    <xf numFmtId="0" fontId="25" fillId="0" borderId="0">
      <alignment horizontal="center" vertical="top" wrapText="1"/>
    </xf>
    <xf numFmtId="0" fontId="62" fillId="0" borderId="0">
      <alignment horizontal="centerContinuous" vertical="center" wrapText="1"/>
    </xf>
    <xf numFmtId="0" fontId="63" fillId="21" borderId="0" applyFill="0">
      <alignment wrapText="1"/>
    </xf>
    <xf numFmtId="0" fontId="63" fillId="21" borderId="0" applyFill="0">
      <alignment wrapText="1"/>
    </xf>
    <xf numFmtId="0" fontId="64" fillId="0" borderId="0" applyNumberFormat="0" applyFill="0" applyBorder="0" applyAlignment="0" applyProtection="0"/>
    <xf numFmtId="0" fontId="65" fillId="22" borderId="0" applyNumberFormat="0" applyBorder="0" applyAlignment="0" applyProtection="0"/>
    <xf numFmtId="0" fontId="1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19" fillId="0" borderId="0"/>
    <xf numFmtId="0" fontId="6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67" fillId="23" borderId="0" applyNumberFormat="0" applyBorder="0" applyAlignment="0" applyProtection="0"/>
    <xf numFmtId="191" fontId="68" fillId="19" borderId="22" applyNumberFormat="0" applyBorder="0" applyAlignment="0">
      <alignment vertical="center"/>
      <protection locked="0"/>
    </xf>
    <xf numFmtId="0" fontId="69" fillId="0" borderId="0" applyNumberFormat="0" applyFill="0" applyBorder="0" applyAlignment="0" applyProtection="0"/>
    <xf numFmtId="0" fontId="70" fillId="24" borderId="23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71" fillId="0" borderId="24" applyNumberFormat="0" applyFill="0" applyAlignment="0" applyProtection="0"/>
    <xf numFmtId="0" fontId="17" fillId="0" borderId="0"/>
    <xf numFmtId="0" fontId="72" fillId="0" borderId="0" applyNumberFormat="0" applyFill="0" applyBorder="0" applyAlignment="0" applyProtection="0"/>
    <xf numFmtId="49" fontId="63" fillId="0" borderId="0">
      <alignment horizontal="center"/>
    </xf>
    <xf numFmtId="49" fontId="63" fillId="0" borderId="0">
      <alignment horizontal="center"/>
    </xf>
    <xf numFmtId="192" fontId="73" fillId="0" borderId="0" applyFont="0" applyFill="0" applyBorder="0" applyAlignment="0" applyProtection="0"/>
    <xf numFmtId="3" fontId="74" fillId="0" borderId="25" applyFont="0" applyBorder="0">
      <alignment horizontal="right"/>
      <protection locked="0"/>
    </xf>
    <xf numFmtId="193" fontId="73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4" fontId="59" fillId="21" borderId="0" applyFont="0" applyBorder="0">
      <alignment horizontal="right"/>
    </xf>
    <xf numFmtId="4" fontId="59" fillId="21" borderId="26" applyBorder="0">
      <alignment horizontal="right"/>
    </xf>
    <xf numFmtId="4" fontId="59" fillId="21" borderId="1" applyFont="0" applyBorder="0">
      <alignment horizontal="right"/>
    </xf>
    <xf numFmtId="194" fontId="75" fillId="25" borderId="27">
      <alignment vertical="center"/>
    </xf>
    <xf numFmtId="0" fontId="76" fillId="26" borderId="0" applyNumberFormat="0" applyBorder="0" applyAlignment="0" applyProtection="0"/>
    <xf numFmtId="165" fontId="20" fillId="0" borderId="0">
      <protection locked="0"/>
    </xf>
    <xf numFmtId="165" fontId="20" fillId="0" borderId="0">
      <protection locked="0"/>
    </xf>
    <xf numFmtId="165" fontId="21" fillId="0" borderId="0">
      <protection locked="0"/>
    </xf>
    <xf numFmtId="0" fontId="77" fillId="0" borderId="0"/>
    <xf numFmtId="0" fontId="77" fillId="0" borderId="0"/>
    <xf numFmtId="0" fontId="7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0">
    <xf numFmtId="0" fontId="0" fillId="0" borderId="0" xfId="0"/>
    <xf numFmtId="49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4" fontId="5" fillId="0" borderId="4" xfId="3" applyNumberFormat="1" applyFont="1" applyFill="1" applyBorder="1" applyAlignment="1">
      <alignment horizontal="center" vertical="center" wrapText="1"/>
    </xf>
    <xf numFmtId="4" fontId="5" fillId="0" borderId="5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6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2" fontId="15" fillId="0" borderId="2" xfId="2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</cellXfs>
  <cellStyles count="331">
    <cellStyle name="_! С корректировкой под Энергокомфорт с мощностью 14.11.07 (1)" xfId="4"/>
    <cellStyle name="_~6099726" xfId="5"/>
    <cellStyle name="_2._Смета_2009г._Прочие_Чистая_" xfId="6"/>
    <cellStyle name="_2._Смета_2011г._ООО_Горсети_РЭК" xfId="7"/>
    <cellStyle name="_FFF" xfId="8"/>
    <cellStyle name="_FFF_New Form10_2" xfId="9"/>
    <cellStyle name="_FFF_Nsi" xfId="10"/>
    <cellStyle name="_FFF_Nsi_1" xfId="11"/>
    <cellStyle name="_FFF_Nsi_139" xfId="12"/>
    <cellStyle name="_FFF_Nsi_140" xfId="13"/>
    <cellStyle name="_FFF_Nsi_140(Зах)" xfId="14"/>
    <cellStyle name="_FFF_Nsi_140_mod" xfId="15"/>
    <cellStyle name="_FFF_Summary" xfId="16"/>
    <cellStyle name="_FFF_Tax_form_1кв_3" xfId="17"/>
    <cellStyle name="_FFF_БКЭ" xfId="18"/>
    <cellStyle name="_Final_Book_010301" xfId="19"/>
    <cellStyle name="_Final_Book_010301_New Form10_2" xfId="20"/>
    <cellStyle name="_Final_Book_010301_Nsi" xfId="21"/>
    <cellStyle name="_Final_Book_010301_Nsi_1" xfId="22"/>
    <cellStyle name="_Final_Book_010301_Nsi_139" xfId="23"/>
    <cellStyle name="_Final_Book_010301_Nsi_140" xfId="24"/>
    <cellStyle name="_Final_Book_010301_Nsi_140(Зах)" xfId="25"/>
    <cellStyle name="_Final_Book_010301_Nsi_140_mod" xfId="26"/>
    <cellStyle name="_Final_Book_010301_Summary" xfId="27"/>
    <cellStyle name="_Final_Book_010301_Tax_form_1кв_3" xfId="28"/>
    <cellStyle name="_Final_Book_010301_БКЭ" xfId="29"/>
    <cellStyle name="_model" xfId="30"/>
    <cellStyle name="_New_Sofi" xfId="31"/>
    <cellStyle name="_New_Sofi_FFF" xfId="32"/>
    <cellStyle name="_New_Sofi_New Form10_2" xfId="33"/>
    <cellStyle name="_New_Sofi_Nsi" xfId="34"/>
    <cellStyle name="_New_Sofi_Nsi_1" xfId="35"/>
    <cellStyle name="_New_Sofi_Nsi_139" xfId="36"/>
    <cellStyle name="_New_Sofi_Nsi_140" xfId="37"/>
    <cellStyle name="_New_Sofi_Nsi_140(Зах)" xfId="38"/>
    <cellStyle name="_New_Sofi_Nsi_140_mod" xfId="39"/>
    <cellStyle name="_New_Sofi_Summary" xfId="40"/>
    <cellStyle name="_New_Sofi_Tax_form_1кв_3" xfId="41"/>
    <cellStyle name="_New_Sofi_БКЭ" xfId="42"/>
    <cellStyle name="_Nsi" xfId="43"/>
    <cellStyle name="_АГ" xfId="44"/>
    <cellStyle name="_АГ 2" xfId="45"/>
    <cellStyle name="_АГ 3" xfId="46"/>
    <cellStyle name="_Амортизация" xfId="47"/>
    <cellStyle name="_Амортизация 31.08_1" xfId="48"/>
    <cellStyle name="_БДР04м05" xfId="49"/>
    <cellStyle name="_Горсети 09 раскладка" xfId="50"/>
    <cellStyle name="_График реализации проектовa_3" xfId="51"/>
    <cellStyle name="_Дозакл 5 мес.2000" xfId="52"/>
    <cellStyle name="_Дополняемый НОМЕНКЛАТУРНЫЙ СПРАВОЧНИК ОАО ТКС" xfId="53"/>
    <cellStyle name="_Ежедекадная справка о векселях в обращении" xfId="54"/>
    <cellStyle name="_Ежедекадная справка о движении заемных средств" xfId="55"/>
    <cellStyle name="_Ежедекадная справка о движении заемных средств (2)" xfId="56"/>
    <cellStyle name="_Книга3" xfId="57"/>
    <cellStyle name="_Книга3_New Form10_2" xfId="58"/>
    <cellStyle name="_Книга3_Nsi" xfId="59"/>
    <cellStyle name="_Книга3_Nsi_1" xfId="60"/>
    <cellStyle name="_Книга3_Nsi_139" xfId="61"/>
    <cellStyle name="_Книга3_Nsi_140" xfId="62"/>
    <cellStyle name="_Книга3_Nsi_140(Зах)" xfId="63"/>
    <cellStyle name="_Книга3_Nsi_140_mod" xfId="64"/>
    <cellStyle name="_Книга3_Summary" xfId="65"/>
    <cellStyle name="_Книга3_Tax_form_1кв_3" xfId="66"/>
    <cellStyle name="_Книга3_БКЭ" xfId="67"/>
    <cellStyle name="_Книга7" xfId="68"/>
    <cellStyle name="_Книга7_New Form10_2" xfId="69"/>
    <cellStyle name="_Книга7_Nsi" xfId="70"/>
    <cellStyle name="_Книга7_Nsi_1" xfId="71"/>
    <cellStyle name="_Книга7_Nsi_139" xfId="72"/>
    <cellStyle name="_Книга7_Nsi_140" xfId="73"/>
    <cellStyle name="_Книга7_Nsi_140(Зах)" xfId="74"/>
    <cellStyle name="_Книга7_Nsi_140_mod" xfId="75"/>
    <cellStyle name="_Книга7_Summary" xfId="76"/>
    <cellStyle name="_Книга7_Tax_form_1кв_3" xfId="77"/>
    <cellStyle name="_Книга7_БКЭ" xfId="78"/>
    <cellStyle name="_Копия Амортизация" xfId="79"/>
    <cellStyle name="_Копия Копия План 2011 г. по видам" xfId="80"/>
    <cellStyle name="_Куликова ОПП" xfId="81"/>
    <cellStyle name="_Материалы от ТТС (Саша делай сдесь)" xfId="82"/>
    <cellStyle name="_На согласование" xfId="83"/>
    <cellStyle name="_НОМЕНКЛАТУРНЫЙ СПРАВОЧНИК ОАО ТКС (утвержденный) (2)" xfId="84"/>
    <cellStyle name="_отдано в РЭК сводный план ИП 2007 300606" xfId="85"/>
    <cellStyle name="_ОХР" xfId="86"/>
    <cellStyle name="_план ПП" xfId="87"/>
    <cellStyle name="_ПП план-факт" xfId="88"/>
    <cellStyle name="_Прик РКС-265-п от 21.11.2005г. прил 1 к Регламенту" xfId="89"/>
    <cellStyle name="_ПРИЛ. 2003_ЧТЭ" xfId="90"/>
    <cellStyle name="_Приложение № 1 к регламенту по формированию Инвестиционной программы" xfId="91"/>
    <cellStyle name="_Приложение откр." xfId="92"/>
    <cellStyle name="_проект_инвест_программы_2" xfId="93"/>
    <cellStyle name="_ПФ14" xfId="94"/>
    <cellStyle name="_разбивка АТС" xfId="95"/>
    <cellStyle name="_Расшифровки_1кв_2002" xfId="96"/>
    <cellStyle name="_Смета 2009 2010" xfId="97"/>
    <cellStyle name="_Справка-распределение ОХР,25,23 за 1 полугодие 2009" xfId="98"/>
    <cellStyle name="_Томские КС ПЭ-9 1_20061225" xfId="99"/>
    <cellStyle name="_Факт 2009 год" xfId="100"/>
    <cellStyle name="_Формы" xfId="101"/>
    <cellStyle name="”€ќђќ‘ћ‚›‰" xfId="102"/>
    <cellStyle name="”€ќђќ‘ћ‚›‰ 2" xfId="103"/>
    <cellStyle name="”€ќђќ‘ћ‚›‰ 3" xfId="104"/>
    <cellStyle name="”€ќђќ‘ћ‚›‰ 4" xfId="105"/>
    <cellStyle name="”€љ‘€ђћ‚ђќќ›‰" xfId="106"/>
    <cellStyle name="”€љ‘€ђћ‚ђќќ›‰ 2" xfId="107"/>
    <cellStyle name="”€љ‘€ђћ‚ђќќ›‰ 3" xfId="108"/>
    <cellStyle name="”€љ‘€ђћ‚ђќќ›‰ 4" xfId="109"/>
    <cellStyle name="”ќђќ‘ћ‚›‰" xfId="110"/>
    <cellStyle name="”ќђќ‘ћ‚›‰ 2" xfId="111"/>
    <cellStyle name="”ќђќ‘ћ‚›‰ 3" xfId="112"/>
    <cellStyle name="”љ‘ђћ‚ђќќ›‰" xfId="113"/>
    <cellStyle name="”љ‘ђћ‚ђќќ›‰ 2" xfId="114"/>
    <cellStyle name="”љ‘ђћ‚ђќќ›‰ 3" xfId="115"/>
    <cellStyle name="„…ќ…†ќ›‰" xfId="116"/>
    <cellStyle name="„…ќ…†ќ›‰ 2" xfId="117"/>
    <cellStyle name="„…ќ…†ќ›‰ 3" xfId="118"/>
    <cellStyle name="„ђ’ђ" xfId="119"/>
    <cellStyle name="„ђ’ђ 2" xfId="120"/>
    <cellStyle name="„ђ’ђ 3" xfId="121"/>
    <cellStyle name="€’ћѓћ‚›‰" xfId="122"/>
    <cellStyle name="€’ћѓћ‚›‰ 2" xfId="123"/>
    <cellStyle name="€’ћѓћ‚›‰ 3" xfId="124"/>
    <cellStyle name="‡ђѓћ‹ћ‚ћљ1" xfId="125"/>
    <cellStyle name="‡ђѓћ‹ћ‚ћљ1 2" xfId="126"/>
    <cellStyle name="‡ђѓћ‹ћ‚ћљ1 3" xfId="127"/>
    <cellStyle name="‡ђѓћ‹ћ‚ћљ2" xfId="128"/>
    <cellStyle name="‡ђѓћ‹ћ‚ћљ2 2" xfId="129"/>
    <cellStyle name="‡ђѓћ‹ћ‚ћљ2 3" xfId="130"/>
    <cellStyle name="’ћѓћ‚›‰" xfId="131"/>
    <cellStyle name="’ћѓћ‚›‰ 2" xfId="132"/>
    <cellStyle name="’ћѓћ‚›‰ 3" xfId="133"/>
    <cellStyle name="0,0_x000d__x000a_NA_x000d__x000a_" xfId="134"/>
    <cellStyle name="0,00;0;" xfId="135"/>
    <cellStyle name="3d" xfId="136"/>
    <cellStyle name="Aaia?iue [0]_?anoiau" xfId="137"/>
    <cellStyle name="Aaia?iue_?anoiau" xfId="138"/>
    <cellStyle name="Aeia?nnueea" xfId="139"/>
    <cellStyle name="Calc Currency (0)" xfId="140"/>
    <cellStyle name="Calc Currency (0) 2" xfId="141"/>
    <cellStyle name="Comma [0]_(1)" xfId="142"/>
    <cellStyle name="Comma_(1)" xfId="143"/>
    <cellStyle name="Currency [0]" xfId="144"/>
    <cellStyle name="Currency [0] 2" xfId="145"/>
    <cellStyle name="Currency_(1)" xfId="146"/>
    <cellStyle name="Đ_x0010_" xfId="147"/>
    <cellStyle name="Đ_x0010_ 2" xfId="148"/>
    <cellStyle name="Đ_x0010_ 3" xfId="149"/>
    <cellStyle name="Đ_x0010_?䥘Ȏ_x0013_⤀጖ē??䆈Ȏ_x0013_⬀ጘē_x0010_?䦄Ȏ" xfId="150"/>
    <cellStyle name="Đ_x0010_?䥘Ȏ_x0013_⤀጖ē??䆈Ȏ_x0013_⬀ጘē_x0010_?䦄Ȏ 1" xfId="151"/>
    <cellStyle name="Đ_x0010_?䥘Ȏ_x0013_⤀጖ē??䆈Ȏ_x0013_⬀ጘē_x0010_?䦄Ȏ 1 2" xfId="152"/>
    <cellStyle name="Đ_x0010_?䥘Ȏ_x0013_⤀጖ē??䆈Ȏ_x0013_⬀ጘē_x0010_?䦄Ȏ 1 3" xfId="153"/>
    <cellStyle name="Đ_x0010_?䥘Ȏ_x0013_⤀጖ē??䆈Ȏ_x0013_⬀ጘē_x0010_?䦄Ȏ 2" xfId="154"/>
    <cellStyle name="Đ_x0010_?䥘Ȏ_x0013_⤀጖ē??䆈Ȏ_x0013_⬀ጘē_x0010_?䦄Ȏ 3" xfId="155"/>
    <cellStyle name="Dezimal [0]_Compiling Utility Macros" xfId="156"/>
    <cellStyle name="Dezimal_Compiling Utility Macros" xfId="157"/>
    <cellStyle name="Euro" xfId="158"/>
    <cellStyle name="F2" xfId="159"/>
    <cellStyle name="F2 2" xfId="160"/>
    <cellStyle name="F2 3" xfId="161"/>
    <cellStyle name="F3" xfId="162"/>
    <cellStyle name="F3 2" xfId="163"/>
    <cellStyle name="F3 3" xfId="164"/>
    <cellStyle name="F4" xfId="165"/>
    <cellStyle name="F4 2" xfId="166"/>
    <cellStyle name="F4 3" xfId="167"/>
    <cellStyle name="F5" xfId="168"/>
    <cellStyle name="F5 2" xfId="169"/>
    <cellStyle name="F5 3" xfId="170"/>
    <cellStyle name="F6" xfId="171"/>
    <cellStyle name="F6 2" xfId="172"/>
    <cellStyle name="F6 3" xfId="173"/>
    <cellStyle name="F7" xfId="174"/>
    <cellStyle name="F7 2" xfId="175"/>
    <cellStyle name="F7 3" xfId="176"/>
    <cellStyle name="F8" xfId="177"/>
    <cellStyle name="F8 2" xfId="178"/>
    <cellStyle name="F8 3" xfId="179"/>
    <cellStyle name="Followed Hyperlink" xfId="180"/>
    <cellStyle name="Followed Hyperlink 2" xfId="181"/>
    <cellStyle name="Header1" xfId="182"/>
    <cellStyle name="Header2" xfId="183"/>
    <cellStyle name="Heading 1" xfId="184"/>
    <cellStyle name="Heading 1 2" xfId="185"/>
    <cellStyle name="Hyperlink" xfId="186"/>
    <cellStyle name="Hyperlink 2" xfId="187"/>
    <cellStyle name="Iau?iue_?anoiau" xfId="188"/>
    <cellStyle name="Input" xfId="189"/>
    <cellStyle name="Input 2" xfId="190"/>
    <cellStyle name="Ioe?uaaaoayny aeia?nnueea" xfId="191"/>
    <cellStyle name="ISO" xfId="192"/>
    <cellStyle name="ISO 2" xfId="193"/>
    <cellStyle name="JR Cells No Values" xfId="194"/>
    <cellStyle name="JR_ formula" xfId="195"/>
    <cellStyle name="JRchapeau" xfId="196"/>
    <cellStyle name="Just_Table" xfId="197"/>
    <cellStyle name="Milliers_FA_JUIN_2004" xfId="198"/>
    <cellStyle name="Monйtaire [0]_Conversion Summary" xfId="199"/>
    <cellStyle name="Monйtaire_Conversion Summary" xfId="200"/>
    <cellStyle name="Normal_0,85 без вывода" xfId="201"/>
    <cellStyle name="Normal1" xfId="202"/>
    <cellStyle name="normбlnм_laroux" xfId="203"/>
    <cellStyle name="Oeiainiaue [0]_?anoiau" xfId="204"/>
    <cellStyle name="Oeiainiaue_?anoiau" xfId="205"/>
    <cellStyle name="Ouny?e [0]_?anoiau" xfId="206"/>
    <cellStyle name="Ouny?e_?anoiau" xfId="207"/>
    <cellStyle name="Paaotsikko" xfId="208"/>
    <cellStyle name="Paaotsikko 2" xfId="209"/>
    <cellStyle name="Price_Body" xfId="210"/>
    <cellStyle name="protect" xfId="211"/>
    <cellStyle name="protect 2" xfId="212"/>
    <cellStyle name="protect 3" xfId="213"/>
    <cellStyle name="Pддotsikko" xfId="214"/>
    <cellStyle name="Pддotsikko 2" xfId="215"/>
    <cellStyle name="QTitle" xfId="216"/>
    <cellStyle name="range" xfId="217"/>
    <cellStyle name="range 2" xfId="218"/>
    <cellStyle name="Standard_Anpassen der Amortisation" xfId="219"/>
    <cellStyle name="t2" xfId="220"/>
    <cellStyle name="t2 2" xfId="221"/>
    <cellStyle name="t2 3" xfId="222"/>
    <cellStyle name="Tioma Back" xfId="223"/>
    <cellStyle name="Tioma Back 2" xfId="224"/>
    <cellStyle name="Tioma Back 3" xfId="225"/>
    <cellStyle name="Tioma Cells No Values" xfId="226"/>
    <cellStyle name="Tioma formula" xfId="227"/>
    <cellStyle name="Tioma Input" xfId="228"/>
    <cellStyle name="Tioma style" xfId="229"/>
    <cellStyle name="Tioma style 2" xfId="230"/>
    <cellStyle name="Tioma style 3" xfId="231"/>
    <cellStyle name="Validation" xfId="232"/>
    <cellStyle name="Valiotsikko" xfId="233"/>
    <cellStyle name="Valiotsikko 2" xfId="234"/>
    <cellStyle name="Vдliotsikko" xfId="235"/>
    <cellStyle name="Vдliotsikko 2" xfId="236"/>
    <cellStyle name="Währung [0]_Compiling Utility Macros" xfId="237"/>
    <cellStyle name="Währung_Compiling Utility Macros" xfId="238"/>
    <cellStyle name="YelNumbersCurr" xfId="239"/>
    <cellStyle name="Акцент1 2" xfId="240"/>
    <cellStyle name="Акцент2 2" xfId="241"/>
    <cellStyle name="Акцент3 2" xfId="242"/>
    <cellStyle name="Акцент4 2" xfId="243"/>
    <cellStyle name="Акцент5 2" xfId="244"/>
    <cellStyle name="Акцент6 2" xfId="245"/>
    <cellStyle name="Беззащитный" xfId="246"/>
    <cellStyle name="Ввод  2" xfId="247"/>
    <cellStyle name="Вывод 2" xfId="248"/>
    <cellStyle name="Вычисление 2" xfId="249"/>
    <cellStyle name="Заголовок" xfId="250"/>
    <cellStyle name="Заголовок 1 2" xfId="251"/>
    <cellStyle name="Заголовок 2 2" xfId="252"/>
    <cellStyle name="Заголовок 3 2" xfId="253"/>
    <cellStyle name="Заголовок 4 2" xfId="254"/>
    <cellStyle name="ЗаголовокСтолбца" xfId="255"/>
    <cellStyle name="Защитный" xfId="256"/>
    <cellStyle name="Значение" xfId="257"/>
    <cellStyle name="Итог 2" xfId="258"/>
    <cellStyle name="Контрольная ячейка 2" xfId="259"/>
    <cellStyle name="Мой заголовок" xfId="260"/>
    <cellStyle name="Мой заголовок листа" xfId="261"/>
    <cellStyle name="Мои наименования показателей" xfId="262"/>
    <cellStyle name="Мои наименования показателей 2" xfId="263"/>
    <cellStyle name="Название 2" xfId="264"/>
    <cellStyle name="Нейтральный 2" xfId="265"/>
    <cellStyle name="Обычный" xfId="0" builtinId="0"/>
    <cellStyle name="Обычный 10" xfId="266"/>
    <cellStyle name="Обычный 11" xfId="267"/>
    <cellStyle name="Обычный 2" xfId="2"/>
    <cellStyle name="Обычный 2 2" xfId="268"/>
    <cellStyle name="Обычный 2_ИПР ОАО ТРК 2010-2012 гг Минэнерго, в РЭК1" xfId="269"/>
    <cellStyle name="Обычный 3" xfId="270"/>
    <cellStyle name="Обычный 3 2" xfId="271"/>
    <cellStyle name="Обычный 4" xfId="272"/>
    <cellStyle name="Обычный 4 2" xfId="273"/>
    <cellStyle name="Обычный 5" xfId="274"/>
    <cellStyle name="Обычный 5 2" xfId="275"/>
    <cellStyle name="Обычный 5 3" xfId="276"/>
    <cellStyle name="Обычный 6" xfId="277"/>
    <cellStyle name="Обычный 6 2" xfId="278"/>
    <cellStyle name="Обычный 7" xfId="1"/>
    <cellStyle name="Обычный 7 2" xfId="3"/>
    <cellStyle name="Обычный 7 3" xfId="279"/>
    <cellStyle name="Обычный 8" xfId="280"/>
    <cellStyle name="Обычный 9" xfId="281"/>
    <cellStyle name="Плохой 2" xfId="282"/>
    <cellStyle name="Поле ввода" xfId="283"/>
    <cellStyle name="Пояснение 2" xfId="284"/>
    <cellStyle name="Примечание 2" xfId="285"/>
    <cellStyle name="Процентный 2" xfId="286"/>
    <cellStyle name="Процентный 2 2" xfId="287"/>
    <cellStyle name="Процентный 3" xfId="288"/>
    <cellStyle name="Процентный 3 2" xfId="289"/>
    <cellStyle name="Процентный 4" xfId="290"/>
    <cellStyle name="Процентный 5" xfId="291"/>
    <cellStyle name="Связанная ячейка 2" xfId="292"/>
    <cellStyle name="Стиль 1" xfId="293"/>
    <cellStyle name="Текст предупреждения 2" xfId="294"/>
    <cellStyle name="Текстовый" xfId="295"/>
    <cellStyle name="Текстовый 2" xfId="296"/>
    <cellStyle name="Тысячи [0]_27.02 скоррект. " xfId="297"/>
    <cellStyle name="Тысячи [а]" xfId="298"/>
    <cellStyle name="Тысячи_27.02 скоррект. " xfId="299"/>
    <cellStyle name="Финансовый 2" xfId="300"/>
    <cellStyle name="Финансовый 2 2" xfId="301"/>
    <cellStyle name="Финансовый 2 2 2" xfId="302"/>
    <cellStyle name="Финансовый 2 3" xfId="303"/>
    <cellStyle name="Финансовый 3" xfId="304"/>
    <cellStyle name="Финансовый 3 2" xfId="305"/>
    <cellStyle name="Финансовый 3 2 2" xfId="306"/>
    <cellStyle name="Финансовый 3 3" xfId="307"/>
    <cellStyle name="Финансовый 4" xfId="308"/>
    <cellStyle name="Финансовый 4 2" xfId="309"/>
    <cellStyle name="Финансовый 5" xfId="310"/>
    <cellStyle name="Финансовый 6" xfId="311"/>
    <cellStyle name="Формула" xfId="312"/>
    <cellStyle name="ФормулаВБ" xfId="313"/>
    <cellStyle name="ФормулаНаКонтроль" xfId="314"/>
    <cellStyle name="Формулы" xfId="315"/>
    <cellStyle name="Хороший 2" xfId="316"/>
    <cellStyle name="Џђћ–…ќ’ќ›‰" xfId="317"/>
    <cellStyle name="Џђћ–…ќ’ќ›‰ 2" xfId="318"/>
    <cellStyle name="Џђћ–…ќ’ќ›‰ 3" xfId="319"/>
    <cellStyle name="ܘ_x0008_" xfId="320"/>
    <cellStyle name="ܘ_x0008_?䈌Ȏ㘛䤀ጛܛ_x0008_?䨐Ȏ㘛䤀ጛܛ_x0008_?䉜Ȏ㘛伀ᤛ" xfId="321"/>
    <cellStyle name="ܘ_x0008_?䈌Ȏ㘛䤀ጛܛ_x0008_?䨐Ȏ㘛䤀ጛܛ_x0008_?䉜Ȏ㘛伀ᤛ 1" xfId="322"/>
    <cellStyle name="ܛ_x0008_" xfId="323"/>
    <cellStyle name="ܛ_x0008_?䉜Ȏ㘛伀ᤛܛ_x0008_?偬Ȏ?ഀ഍č_x0001_?䊴Ȏ?ကတĐ_x0001_Ҡ" xfId="324"/>
    <cellStyle name="ܛ_x0008_?䉜Ȏ㘛伀ᤛܛ_x0008_?偬Ȏ?ഀ഍č_x0001_?䊴Ȏ?ကတĐ_x0001_Ҡ 1" xfId="325"/>
    <cellStyle name="ܛ_x0008_?䉜Ȏ㘛伀ᤛܛ_x0008_?偬Ȏ?ഀ഍č_x0001_?䊴Ȏ?ကတĐ_x0001_Ҡ_БДР С44о БДДС ок03" xfId="326"/>
    <cellStyle name="㐀കܒ_x0008_" xfId="327"/>
    <cellStyle name="㐀കܒ_x0008_?䆴Ȏ㘛伀ᤛܛ_x0008_?䧀Ȏ〘䤀ᤘ" xfId="328"/>
    <cellStyle name="㐀കܒ_x0008_?䆴Ȏ㘛伀ᤛܛ_x0008_?䧀Ȏ〘䤀ᤘ 1" xfId="329"/>
    <cellStyle name="㐀കܒ_x0008_?䆴Ȏ㘛伀ᤛܛ_x0008_?䧀Ȏ〘䤀ᤘ_БДР С44о БДДС ок03" xfId="3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N128"/>
  <sheetViews>
    <sheetView tabSelected="1" view="pageBreakPreview" zoomScale="75" zoomScaleNormal="75" zoomScaleSheetLayoutView="75" workbookViewId="0">
      <pane xSplit="3" ySplit="17" topLeftCell="D54" activePane="bottomRight" state="frozen"/>
      <selection pane="topRight" activeCell="D1" sqref="D1"/>
      <selection pane="bottomLeft" activeCell="A18" sqref="A18"/>
      <selection pane="bottomRight" activeCell="T58" sqref="T58"/>
    </sheetView>
  </sheetViews>
  <sheetFormatPr defaultRowHeight="12" x14ac:dyDescent="0.25"/>
  <cols>
    <col min="1" max="1" width="9.85546875" style="38" customWidth="1"/>
    <col min="2" max="2" width="38.7109375" style="10" customWidth="1"/>
    <col min="3" max="3" width="14.140625" style="39" customWidth="1"/>
    <col min="4" max="4" width="17.42578125" style="10" customWidth="1"/>
    <col min="5" max="5" width="24.140625" style="10" customWidth="1"/>
    <col min="6" max="7" width="14.85546875" style="10" customWidth="1"/>
    <col min="8" max="12" width="14.85546875" style="39" customWidth="1"/>
    <col min="13" max="13" width="22.42578125" style="39" customWidth="1"/>
    <col min="14" max="14" width="11.140625" style="10" bestFit="1" customWidth="1"/>
    <col min="15" max="16384" width="9.140625" style="10"/>
  </cols>
  <sheetData>
    <row r="1" spans="1:13" s="2" customFormat="1" ht="15.75" x14ac:dyDescent="0.25">
      <c r="A1" s="1"/>
      <c r="C1" s="3"/>
      <c r="H1" s="3"/>
      <c r="I1" s="3"/>
      <c r="J1" s="3"/>
      <c r="K1" s="3"/>
      <c r="L1" s="3"/>
      <c r="M1" s="4" t="s">
        <v>0</v>
      </c>
    </row>
    <row r="2" spans="1:13" s="2" customFormat="1" ht="15.75" x14ac:dyDescent="0.25">
      <c r="A2" s="1"/>
      <c r="C2" s="3"/>
      <c r="H2" s="3"/>
      <c r="I2" s="3"/>
      <c r="J2" s="5"/>
      <c r="K2" s="6"/>
      <c r="L2" s="6"/>
      <c r="M2" s="7" t="s">
        <v>1</v>
      </c>
    </row>
    <row r="3" spans="1:13" s="2" customFormat="1" ht="15.75" x14ac:dyDescent="0.25">
      <c r="A3" s="1"/>
      <c r="C3" s="3"/>
      <c r="H3" s="3"/>
      <c r="I3" s="3"/>
      <c r="J3" s="8"/>
      <c r="K3" s="8"/>
      <c r="L3" s="8"/>
      <c r="M3" s="7" t="s">
        <v>2</v>
      </c>
    </row>
    <row r="4" spans="1:13" ht="36.75" customHeight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18.75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7" spans="1:13" ht="18.75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.75" x14ac:dyDescent="0.25">
      <c r="A8" s="12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10" spans="1:13" ht="18.75" x14ac:dyDescent="0.25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8.75" x14ac:dyDescent="0.2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s="15" customFormat="1" ht="18.75" x14ac:dyDescent="0.25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3" s="15" customFormat="1" ht="15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s="15" customFormat="1" ht="18.75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ht="48" customHeight="1" x14ac:dyDescent="0.25">
      <c r="A15" s="17" t="s">
        <v>10</v>
      </c>
      <c r="B15" s="18" t="s">
        <v>11</v>
      </c>
      <c r="C15" s="18" t="s">
        <v>12</v>
      </c>
      <c r="D15" s="19" t="s">
        <v>13</v>
      </c>
      <c r="E15" s="19" t="s">
        <v>14</v>
      </c>
      <c r="F15" s="20" t="s">
        <v>15</v>
      </c>
      <c r="G15" s="21"/>
      <c r="H15" s="20" t="s">
        <v>16</v>
      </c>
      <c r="I15" s="21"/>
      <c r="J15" s="20" t="s">
        <v>17</v>
      </c>
      <c r="K15" s="21"/>
      <c r="L15" s="20" t="s">
        <v>18</v>
      </c>
      <c r="M15" s="21"/>
    </row>
    <row r="16" spans="1:13" ht="63" customHeight="1" x14ac:dyDescent="0.25">
      <c r="A16" s="17"/>
      <c r="B16" s="18"/>
      <c r="C16" s="18"/>
      <c r="D16" s="22"/>
      <c r="E16" s="22"/>
      <c r="F16" s="23" t="s">
        <v>19</v>
      </c>
      <c r="G16" s="23" t="s">
        <v>20</v>
      </c>
      <c r="H16" s="23" t="s">
        <v>21</v>
      </c>
      <c r="I16" s="23" t="s">
        <v>20</v>
      </c>
      <c r="J16" s="23" t="s">
        <v>21</v>
      </c>
      <c r="K16" s="23" t="s">
        <v>20</v>
      </c>
      <c r="L16" s="23" t="s">
        <v>21</v>
      </c>
      <c r="M16" s="23" t="s">
        <v>20</v>
      </c>
    </row>
    <row r="17" spans="1:13" s="26" customFormat="1" ht="15.75" x14ac:dyDescent="0.25">
      <c r="A17" s="24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</row>
    <row r="18" spans="1:13" s="26" customFormat="1" ht="31.5" x14ac:dyDescent="0.25">
      <c r="A18" s="27">
        <v>0</v>
      </c>
      <c r="B18" s="28" t="s">
        <v>22</v>
      </c>
      <c r="C18" s="29" t="s">
        <v>23</v>
      </c>
      <c r="D18" s="30" t="s">
        <v>24</v>
      </c>
      <c r="E18" s="30" t="s">
        <v>24</v>
      </c>
      <c r="F18" s="30">
        <f t="shared" ref="F18:M18" si="0">F19+F20+F21+F22+F23+F24</f>
        <v>0</v>
      </c>
      <c r="G18" s="30">
        <f t="shared" si="0"/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  <c r="K18" s="30">
        <f t="shared" si="0"/>
        <v>0</v>
      </c>
      <c r="L18" s="30">
        <f t="shared" si="0"/>
        <v>0</v>
      </c>
      <c r="M18" s="30">
        <f t="shared" si="0"/>
        <v>93.47999999999999</v>
      </c>
    </row>
    <row r="19" spans="1:13" ht="31.5" x14ac:dyDescent="0.25">
      <c r="A19" s="27" t="s">
        <v>25</v>
      </c>
      <c r="B19" s="31" t="s">
        <v>26</v>
      </c>
      <c r="C19" s="29" t="s">
        <v>23</v>
      </c>
      <c r="D19" s="32" t="s">
        <v>24</v>
      </c>
      <c r="E19" s="32" t="s">
        <v>24</v>
      </c>
      <c r="F19" s="32">
        <f t="shared" ref="F19:M19" si="1">F25</f>
        <v>0</v>
      </c>
      <c r="G19" s="32">
        <f t="shared" si="1"/>
        <v>0</v>
      </c>
      <c r="H19" s="32">
        <f t="shared" si="1"/>
        <v>0</v>
      </c>
      <c r="I19" s="32">
        <f t="shared" si="1"/>
        <v>0</v>
      </c>
      <c r="J19" s="32">
        <f t="shared" si="1"/>
        <v>0</v>
      </c>
      <c r="K19" s="32">
        <f t="shared" si="1"/>
        <v>0</v>
      </c>
      <c r="L19" s="32">
        <f t="shared" si="1"/>
        <v>0</v>
      </c>
      <c r="M19" s="32">
        <f t="shared" si="1"/>
        <v>0</v>
      </c>
    </row>
    <row r="20" spans="1:13" ht="31.5" x14ac:dyDescent="0.25">
      <c r="A20" s="27" t="s">
        <v>27</v>
      </c>
      <c r="B20" s="31" t="s">
        <v>28</v>
      </c>
      <c r="C20" s="29" t="s">
        <v>23</v>
      </c>
      <c r="D20" s="32" t="s">
        <v>24</v>
      </c>
      <c r="E20" s="32" t="s">
        <v>24</v>
      </c>
      <c r="F20" s="32">
        <f t="shared" ref="F20:M20" si="2">F43</f>
        <v>0</v>
      </c>
      <c r="G20" s="32">
        <f t="shared" si="2"/>
        <v>0</v>
      </c>
      <c r="H20" s="32">
        <f t="shared" si="2"/>
        <v>0</v>
      </c>
      <c r="I20" s="32">
        <f t="shared" si="2"/>
        <v>0</v>
      </c>
      <c r="J20" s="32">
        <f t="shared" si="2"/>
        <v>0</v>
      </c>
      <c r="K20" s="32">
        <f t="shared" si="2"/>
        <v>0</v>
      </c>
      <c r="L20" s="32">
        <f t="shared" si="2"/>
        <v>0</v>
      </c>
      <c r="M20" s="32">
        <f t="shared" si="2"/>
        <v>93.47999999999999</v>
      </c>
    </row>
    <row r="21" spans="1:13" ht="78.75" x14ac:dyDescent="0.25">
      <c r="A21" s="27" t="s">
        <v>29</v>
      </c>
      <c r="B21" s="31" t="s">
        <v>30</v>
      </c>
      <c r="C21" s="29" t="s">
        <v>23</v>
      </c>
      <c r="D21" s="32" t="s">
        <v>24</v>
      </c>
      <c r="E21" s="32" t="s">
        <v>24</v>
      </c>
      <c r="F21" s="32">
        <f t="shared" ref="F21:M21" si="3">F69</f>
        <v>0</v>
      </c>
      <c r="G21" s="32">
        <f t="shared" si="3"/>
        <v>0</v>
      </c>
      <c r="H21" s="32">
        <f t="shared" si="3"/>
        <v>0</v>
      </c>
      <c r="I21" s="32">
        <f t="shared" si="3"/>
        <v>0</v>
      </c>
      <c r="J21" s="32">
        <f t="shared" si="3"/>
        <v>0</v>
      </c>
      <c r="K21" s="32">
        <f t="shared" si="3"/>
        <v>0</v>
      </c>
      <c r="L21" s="32">
        <f t="shared" si="3"/>
        <v>0</v>
      </c>
      <c r="M21" s="32">
        <f t="shared" si="3"/>
        <v>0</v>
      </c>
    </row>
    <row r="22" spans="1:13" ht="47.25" x14ac:dyDescent="0.25">
      <c r="A22" s="27" t="s">
        <v>31</v>
      </c>
      <c r="B22" s="31" t="s">
        <v>32</v>
      </c>
      <c r="C22" s="29" t="s">
        <v>23</v>
      </c>
      <c r="D22" s="32" t="s">
        <v>24</v>
      </c>
      <c r="E22" s="32" t="s">
        <v>24</v>
      </c>
      <c r="F22" s="32">
        <f t="shared" ref="F22:M22" si="4">F75</f>
        <v>0</v>
      </c>
      <c r="G22" s="32">
        <f t="shared" si="4"/>
        <v>0</v>
      </c>
      <c r="H22" s="32">
        <f t="shared" si="4"/>
        <v>0</v>
      </c>
      <c r="I22" s="32">
        <f t="shared" si="4"/>
        <v>0</v>
      </c>
      <c r="J22" s="32">
        <f t="shared" si="4"/>
        <v>0</v>
      </c>
      <c r="K22" s="32">
        <f t="shared" si="4"/>
        <v>0</v>
      </c>
      <c r="L22" s="32">
        <f t="shared" si="4"/>
        <v>0</v>
      </c>
      <c r="M22" s="32">
        <f t="shared" si="4"/>
        <v>0</v>
      </c>
    </row>
    <row r="23" spans="1:13" ht="47.25" x14ac:dyDescent="0.25">
      <c r="A23" s="27" t="s">
        <v>33</v>
      </c>
      <c r="B23" s="31" t="s">
        <v>34</v>
      </c>
      <c r="C23" s="29" t="s">
        <v>23</v>
      </c>
      <c r="D23" s="32" t="s">
        <v>24</v>
      </c>
      <c r="E23" s="32" t="s">
        <v>24</v>
      </c>
      <c r="F23" s="32">
        <f t="shared" ref="F23:M24" si="5">F79</f>
        <v>0</v>
      </c>
      <c r="G23" s="32">
        <f t="shared" si="5"/>
        <v>0</v>
      </c>
      <c r="H23" s="32">
        <f t="shared" si="5"/>
        <v>0</v>
      </c>
      <c r="I23" s="32">
        <f t="shared" si="5"/>
        <v>0</v>
      </c>
      <c r="J23" s="32">
        <f t="shared" si="5"/>
        <v>0</v>
      </c>
      <c r="K23" s="32">
        <f t="shared" si="5"/>
        <v>0</v>
      </c>
      <c r="L23" s="32">
        <f t="shared" si="5"/>
        <v>0</v>
      </c>
      <c r="M23" s="32">
        <f t="shared" si="5"/>
        <v>0</v>
      </c>
    </row>
    <row r="24" spans="1:13" ht="31.5" x14ac:dyDescent="0.25">
      <c r="A24" s="27" t="s">
        <v>35</v>
      </c>
      <c r="B24" s="31" t="s">
        <v>36</v>
      </c>
      <c r="C24" s="29" t="s">
        <v>23</v>
      </c>
      <c r="D24" s="32" t="s">
        <v>24</v>
      </c>
      <c r="E24" s="32" t="s">
        <v>24</v>
      </c>
      <c r="F24" s="32">
        <f t="shared" si="5"/>
        <v>0</v>
      </c>
      <c r="G24" s="32">
        <f t="shared" si="5"/>
        <v>0</v>
      </c>
      <c r="H24" s="32">
        <f t="shared" si="5"/>
        <v>0</v>
      </c>
      <c r="I24" s="32">
        <f t="shared" si="5"/>
        <v>0</v>
      </c>
      <c r="J24" s="32">
        <f t="shared" si="5"/>
        <v>0</v>
      </c>
      <c r="K24" s="32">
        <f t="shared" si="5"/>
        <v>0</v>
      </c>
      <c r="L24" s="32">
        <f t="shared" si="5"/>
        <v>0</v>
      </c>
      <c r="M24" s="32">
        <f t="shared" si="5"/>
        <v>0</v>
      </c>
    </row>
    <row r="25" spans="1:13" ht="31.5" x14ac:dyDescent="0.25">
      <c r="A25" s="27" t="s">
        <v>37</v>
      </c>
      <c r="B25" s="31" t="s">
        <v>38</v>
      </c>
      <c r="C25" s="29" t="s">
        <v>23</v>
      </c>
      <c r="D25" s="32" t="s">
        <v>24</v>
      </c>
      <c r="E25" s="32" t="s">
        <v>24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</row>
    <row r="26" spans="1:13" ht="47.25" x14ac:dyDescent="0.25">
      <c r="A26" s="27" t="s">
        <v>39</v>
      </c>
      <c r="B26" s="31" t="s">
        <v>40</v>
      </c>
      <c r="C26" s="29" t="s">
        <v>23</v>
      </c>
      <c r="D26" s="32" t="s">
        <v>24</v>
      </c>
      <c r="E26" s="32" t="s">
        <v>24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 ht="78.75" x14ac:dyDescent="0.25">
      <c r="A27" s="27" t="s">
        <v>41</v>
      </c>
      <c r="B27" s="31" t="s">
        <v>42</v>
      </c>
      <c r="C27" s="29" t="s">
        <v>23</v>
      </c>
      <c r="D27" s="32" t="s">
        <v>24</v>
      </c>
      <c r="E27" s="32" t="s">
        <v>24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</row>
    <row r="28" spans="1:13" ht="78.75" x14ac:dyDescent="0.25">
      <c r="A28" s="27" t="s">
        <v>43</v>
      </c>
      <c r="B28" s="31" t="s">
        <v>44</v>
      </c>
      <c r="C28" s="29" t="s">
        <v>23</v>
      </c>
      <c r="D28" s="32" t="s">
        <v>24</v>
      </c>
      <c r="E28" s="32" t="s">
        <v>24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</row>
    <row r="29" spans="1:13" ht="63" x14ac:dyDescent="0.25">
      <c r="A29" s="27" t="s">
        <v>45</v>
      </c>
      <c r="B29" s="31" t="s">
        <v>46</v>
      </c>
      <c r="C29" s="29" t="s">
        <v>23</v>
      </c>
      <c r="D29" s="32" t="s">
        <v>24</v>
      </c>
      <c r="E29" s="32" t="s">
        <v>24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</row>
    <row r="30" spans="1:13" ht="47.25" x14ac:dyDescent="0.25">
      <c r="A30" s="27" t="s">
        <v>47</v>
      </c>
      <c r="B30" s="31" t="s">
        <v>48</v>
      </c>
      <c r="C30" s="29" t="s">
        <v>23</v>
      </c>
      <c r="D30" s="32" t="s">
        <v>24</v>
      </c>
      <c r="E30" s="32" t="s">
        <v>24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</row>
    <row r="31" spans="1:13" ht="78.75" x14ac:dyDescent="0.25">
      <c r="A31" s="27" t="s">
        <v>49</v>
      </c>
      <c r="B31" s="31" t="s">
        <v>50</v>
      </c>
      <c r="C31" s="29" t="s">
        <v>23</v>
      </c>
      <c r="D31" s="32" t="s">
        <v>24</v>
      </c>
      <c r="E31" s="32" t="s">
        <v>24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 ht="47.25" x14ac:dyDescent="0.25">
      <c r="A32" s="27" t="s">
        <v>51</v>
      </c>
      <c r="B32" s="31" t="s">
        <v>52</v>
      </c>
      <c r="C32" s="29" t="s">
        <v>23</v>
      </c>
      <c r="D32" s="32" t="s">
        <v>24</v>
      </c>
      <c r="E32" s="32" t="s">
        <v>24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</row>
    <row r="33" spans="1:13" ht="63" x14ac:dyDescent="0.25">
      <c r="A33" s="27" t="s">
        <v>53</v>
      </c>
      <c r="B33" s="31" t="s">
        <v>54</v>
      </c>
      <c r="C33" s="29" t="s">
        <v>23</v>
      </c>
      <c r="D33" s="32" t="s">
        <v>24</v>
      </c>
      <c r="E33" s="32" t="s">
        <v>24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3" ht="141.75" x14ac:dyDescent="0.25">
      <c r="A34" s="27" t="s">
        <v>55</v>
      </c>
      <c r="B34" s="31" t="s">
        <v>56</v>
      </c>
      <c r="C34" s="29" t="s">
        <v>23</v>
      </c>
      <c r="D34" s="32" t="s">
        <v>24</v>
      </c>
      <c r="E34" s="32" t="s">
        <v>24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</row>
    <row r="35" spans="1:13" ht="110.25" x14ac:dyDescent="0.25">
      <c r="A35" s="27" t="s">
        <v>55</v>
      </c>
      <c r="B35" s="31" t="s">
        <v>57</v>
      </c>
      <c r="C35" s="29" t="s">
        <v>23</v>
      </c>
      <c r="D35" s="32" t="s">
        <v>24</v>
      </c>
      <c r="E35" s="32" t="s">
        <v>24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</row>
    <row r="36" spans="1:13" ht="126" x14ac:dyDescent="0.25">
      <c r="A36" s="27" t="s">
        <v>55</v>
      </c>
      <c r="B36" s="31" t="s">
        <v>58</v>
      </c>
      <c r="C36" s="29" t="s">
        <v>23</v>
      </c>
      <c r="D36" s="32" t="s">
        <v>24</v>
      </c>
      <c r="E36" s="32" t="s">
        <v>24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</row>
    <row r="37" spans="1:13" ht="141.75" x14ac:dyDescent="0.25">
      <c r="A37" s="27" t="s">
        <v>59</v>
      </c>
      <c r="B37" s="31" t="s">
        <v>56</v>
      </c>
      <c r="C37" s="29" t="s">
        <v>23</v>
      </c>
      <c r="D37" s="32" t="s">
        <v>24</v>
      </c>
      <c r="E37" s="32" t="s">
        <v>24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</row>
    <row r="38" spans="1:13" ht="110.25" x14ac:dyDescent="0.25">
      <c r="A38" s="27" t="s">
        <v>59</v>
      </c>
      <c r="B38" s="31" t="s">
        <v>57</v>
      </c>
      <c r="C38" s="29" t="s">
        <v>23</v>
      </c>
      <c r="D38" s="32" t="s">
        <v>24</v>
      </c>
      <c r="E38" s="32" t="s">
        <v>24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</row>
    <row r="39" spans="1:13" ht="126" x14ac:dyDescent="0.25">
      <c r="A39" s="27" t="s">
        <v>59</v>
      </c>
      <c r="B39" s="31" t="s">
        <v>60</v>
      </c>
      <c r="C39" s="29" t="s">
        <v>23</v>
      </c>
      <c r="D39" s="32" t="s">
        <v>24</v>
      </c>
      <c r="E39" s="32" t="s">
        <v>24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</row>
    <row r="40" spans="1:13" ht="110.25" x14ac:dyDescent="0.25">
      <c r="A40" s="27" t="s">
        <v>61</v>
      </c>
      <c r="B40" s="31" t="s">
        <v>62</v>
      </c>
      <c r="C40" s="29" t="s">
        <v>23</v>
      </c>
      <c r="D40" s="32" t="s">
        <v>24</v>
      </c>
      <c r="E40" s="32" t="s">
        <v>24</v>
      </c>
      <c r="F40" s="32">
        <f t="shared" ref="F40:M40" si="6">F41+F42</f>
        <v>0</v>
      </c>
      <c r="G40" s="32">
        <f t="shared" si="6"/>
        <v>0</v>
      </c>
      <c r="H40" s="32">
        <f t="shared" si="6"/>
        <v>0</v>
      </c>
      <c r="I40" s="32">
        <f t="shared" si="6"/>
        <v>0</v>
      </c>
      <c r="J40" s="32">
        <f t="shared" si="6"/>
        <v>0</v>
      </c>
      <c r="K40" s="32">
        <f t="shared" si="6"/>
        <v>0</v>
      </c>
      <c r="L40" s="32">
        <f t="shared" si="6"/>
        <v>0</v>
      </c>
      <c r="M40" s="32">
        <f t="shared" si="6"/>
        <v>0</v>
      </c>
    </row>
    <row r="41" spans="1:13" ht="78.75" x14ac:dyDescent="0.25">
      <c r="A41" s="27" t="s">
        <v>63</v>
      </c>
      <c r="B41" s="31" t="s">
        <v>64</v>
      </c>
      <c r="C41" s="29" t="s">
        <v>23</v>
      </c>
      <c r="D41" s="32" t="s">
        <v>24</v>
      </c>
      <c r="E41" s="32" t="s">
        <v>24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  <row r="42" spans="1:13" ht="94.5" x14ac:dyDescent="0.25">
      <c r="A42" s="27" t="s">
        <v>65</v>
      </c>
      <c r="B42" s="31" t="s">
        <v>66</v>
      </c>
      <c r="C42" s="29" t="s">
        <v>23</v>
      </c>
      <c r="D42" s="32" t="s">
        <v>24</v>
      </c>
      <c r="E42" s="32" t="s">
        <v>24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</row>
    <row r="43" spans="1:13" ht="47.25" x14ac:dyDescent="0.25">
      <c r="A43" s="27" t="s">
        <v>67</v>
      </c>
      <c r="B43" s="31" t="s">
        <v>68</v>
      </c>
      <c r="C43" s="29" t="s">
        <v>23</v>
      </c>
      <c r="D43" s="32" t="s">
        <v>24</v>
      </c>
      <c r="E43" s="32" t="s">
        <v>24</v>
      </c>
      <c r="F43" s="32">
        <f t="shared" ref="F43:M43" si="7">F44+F49+F52+F65</f>
        <v>0</v>
      </c>
      <c r="G43" s="32">
        <f t="shared" si="7"/>
        <v>0</v>
      </c>
      <c r="H43" s="32">
        <f t="shared" si="7"/>
        <v>0</v>
      </c>
      <c r="I43" s="32">
        <f t="shared" si="7"/>
        <v>0</v>
      </c>
      <c r="J43" s="32">
        <f t="shared" si="7"/>
        <v>0</v>
      </c>
      <c r="K43" s="32">
        <f t="shared" si="7"/>
        <v>0</v>
      </c>
      <c r="L43" s="32">
        <f t="shared" si="7"/>
        <v>0</v>
      </c>
      <c r="M43" s="32">
        <f t="shared" si="7"/>
        <v>93.47999999999999</v>
      </c>
    </row>
    <row r="44" spans="1:13" ht="78.75" x14ac:dyDescent="0.25">
      <c r="A44" s="27" t="s">
        <v>69</v>
      </c>
      <c r="B44" s="31" t="s">
        <v>70</v>
      </c>
      <c r="C44" s="29" t="s">
        <v>23</v>
      </c>
      <c r="D44" s="32" t="s">
        <v>24</v>
      </c>
      <c r="E44" s="32" t="s">
        <v>24</v>
      </c>
      <c r="F44" s="32">
        <f t="shared" ref="F44:M44" si="8">F45+F46</f>
        <v>0</v>
      </c>
      <c r="G44" s="32">
        <f t="shared" si="8"/>
        <v>0</v>
      </c>
      <c r="H44" s="32">
        <f t="shared" si="8"/>
        <v>0</v>
      </c>
      <c r="I44" s="32">
        <f t="shared" si="8"/>
        <v>0</v>
      </c>
      <c r="J44" s="32">
        <f t="shared" si="8"/>
        <v>0</v>
      </c>
      <c r="K44" s="32">
        <f t="shared" si="8"/>
        <v>0</v>
      </c>
      <c r="L44" s="32">
        <f t="shared" si="8"/>
        <v>0</v>
      </c>
      <c r="M44" s="32">
        <f t="shared" si="8"/>
        <v>0</v>
      </c>
    </row>
    <row r="45" spans="1:13" ht="31.5" x14ac:dyDescent="0.25">
      <c r="A45" s="27" t="s">
        <v>71</v>
      </c>
      <c r="B45" s="31" t="s">
        <v>72</v>
      </c>
      <c r="C45" s="29" t="s">
        <v>23</v>
      </c>
      <c r="D45" s="32" t="s">
        <v>24</v>
      </c>
      <c r="E45" s="32" t="s">
        <v>24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</row>
    <row r="46" spans="1:13" ht="78.75" x14ac:dyDescent="0.25">
      <c r="A46" s="27" t="s">
        <v>73</v>
      </c>
      <c r="B46" s="31" t="s">
        <v>74</v>
      </c>
      <c r="C46" s="29" t="s">
        <v>23</v>
      </c>
      <c r="D46" s="32" t="s">
        <v>24</v>
      </c>
      <c r="E46" s="32" t="s">
        <v>24</v>
      </c>
      <c r="F46" s="32">
        <f t="shared" ref="F46:M46" si="9">F47+F48</f>
        <v>0</v>
      </c>
      <c r="G46" s="32">
        <f t="shared" si="9"/>
        <v>0</v>
      </c>
      <c r="H46" s="32">
        <f t="shared" si="9"/>
        <v>0</v>
      </c>
      <c r="I46" s="32">
        <f t="shared" si="9"/>
        <v>0</v>
      </c>
      <c r="J46" s="32">
        <f t="shared" si="9"/>
        <v>0</v>
      </c>
      <c r="K46" s="32">
        <f t="shared" si="9"/>
        <v>0</v>
      </c>
      <c r="L46" s="32">
        <f t="shared" si="9"/>
        <v>0</v>
      </c>
      <c r="M46" s="32">
        <f t="shared" si="9"/>
        <v>0</v>
      </c>
    </row>
    <row r="47" spans="1:13" ht="31.5" x14ac:dyDescent="0.25">
      <c r="A47" s="27" t="s">
        <v>73</v>
      </c>
      <c r="B47" s="31" t="s">
        <v>75</v>
      </c>
      <c r="C47" s="29" t="s">
        <v>76</v>
      </c>
      <c r="D47" s="32" t="s">
        <v>24</v>
      </c>
      <c r="E47" s="32" t="s">
        <v>24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</row>
    <row r="48" spans="1:13" ht="31.5" x14ac:dyDescent="0.25">
      <c r="A48" s="27" t="s">
        <v>73</v>
      </c>
      <c r="B48" s="31" t="s">
        <v>77</v>
      </c>
      <c r="C48" s="29" t="s">
        <v>78</v>
      </c>
      <c r="D48" s="32" t="s">
        <v>24</v>
      </c>
      <c r="E48" s="32" t="s">
        <v>24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</row>
    <row r="49" spans="1:14" ht="47.25" x14ac:dyDescent="0.25">
      <c r="A49" s="27" t="s">
        <v>79</v>
      </c>
      <c r="B49" s="31" t="s">
        <v>80</v>
      </c>
      <c r="C49" s="29" t="s">
        <v>23</v>
      </c>
      <c r="D49" s="32" t="s">
        <v>24</v>
      </c>
      <c r="E49" s="32" t="s">
        <v>24</v>
      </c>
      <c r="F49" s="32">
        <f t="shared" ref="F49:M49" si="10">F50+F51</f>
        <v>0</v>
      </c>
      <c r="G49" s="32">
        <f t="shared" si="10"/>
        <v>0</v>
      </c>
      <c r="H49" s="32">
        <f t="shared" si="10"/>
        <v>0</v>
      </c>
      <c r="I49" s="32">
        <f t="shared" si="10"/>
        <v>0</v>
      </c>
      <c r="J49" s="32">
        <f t="shared" si="10"/>
        <v>0</v>
      </c>
      <c r="K49" s="32">
        <f t="shared" si="10"/>
        <v>0</v>
      </c>
      <c r="L49" s="32">
        <f t="shared" si="10"/>
        <v>0</v>
      </c>
      <c r="M49" s="32">
        <f t="shared" si="10"/>
        <v>0</v>
      </c>
    </row>
    <row r="50" spans="1:14" ht="31.5" x14ac:dyDescent="0.25">
      <c r="A50" s="27" t="s">
        <v>81</v>
      </c>
      <c r="B50" s="31" t="s">
        <v>82</v>
      </c>
      <c r="C50" s="29" t="s">
        <v>23</v>
      </c>
      <c r="D50" s="32" t="s">
        <v>24</v>
      </c>
      <c r="E50" s="32" t="s">
        <v>24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</row>
    <row r="51" spans="1:14" ht="47.25" x14ac:dyDescent="0.25">
      <c r="A51" s="27" t="s">
        <v>83</v>
      </c>
      <c r="B51" s="31" t="s">
        <v>84</v>
      </c>
      <c r="C51" s="29" t="s">
        <v>23</v>
      </c>
      <c r="D51" s="32" t="s">
        <v>24</v>
      </c>
      <c r="E51" s="32" t="s">
        <v>24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</row>
    <row r="52" spans="1:14" ht="47.25" x14ac:dyDescent="0.25">
      <c r="A52" s="27" t="s">
        <v>85</v>
      </c>
      <c r="B52" s="31" t="s">
        <v>86</v>
      </c>
      <c r="C52" s="29" t="s">
        <v>23</v>
      </c>
      <c r="D52" s="32" t="s">
        <v>24</v>
      </c>
      <c r="E52" s="32" t="s">
        <v>24</v>
      </c>
      <c r="F52" s="32">
        <f t="shared" ref="F52:M52" si="11">F53+F56+F57+F58+F59+F62+F63+F64</f>
        <v>0</v>
      </c>
      <c r="G52" s="32">
        <f t="shared" si="11"/>
        <v>0</v>
      </c>
      <c r="H52" s="32">
        <f t="shared" si="11"/>
        <v>0</v>
      </c>
      <c r="I52" s="32">
        <f t="shared" si="11"/>
        <v>0</v>
      </c>
      <c r="J52" s="32">
        <f t="shared" si="11"/>
        <v>0</v>
      </c>
      <c r="K52" s="32">
        <f t="shared" si="11"/>
        <v>0</v>
      </c>
      <c r="L52" s="32">
        <f t="shared" si="11"/>
        <v>0</v>
      </c>
      <c r="M52" s="32">
        <f t="shared" si="11"/>
        <v>93.47999999999999</v>
      </c>
    </row>
    <row r="53" spans="1:14" ht="47.25" x14ac:dyDescent="0.25">
      <c r="A53" s="27" t="s">
        <v>87</v>
      </c>
      <c r="B53" s="31" t="s">
        <v>88</v>
      </c>
      <c r="C53" s="29" t="s">
        <v>23</v>
      </c>
      <c r="D53" s="32" t="s">
        <v>24</v>
      </c>
      <c r="E53" s="32" t="s">
        <v>24</v>
      </c>
      <c r="F53" s="32">
        <f t="shared" ref="F53:M53" si="12">F54+F55</f>
        <v>0</v>
      </c>
      <c r="G53" s="32">
        <f t="shared" si="12"/>
        <v>0</v>
      </c>
      <c r="H53" s="32">
        <f t="shared" si="12"/>
        <v>0</v>
      </c>
      <c r="I53" s="32">
        <f t="shared" si="12"/>
        <v>0</v>
      </c>
      <c r="J53" s="32">
        <f t="shared" si="12"/>
        <v>0</v>
      </c>
      <c r="K53" s="32">
        <f t="shared" si="12"/>
        <v>0</v>
      </c>
      <c r="L53" s="32">
        <f t="shared" si="12"/>
        <v>0</v>
      </c>
      <c r="M53" s="32">
        <f t="shared" si="12"/>
        <v>88.805999999999983</v>
      </c>
    </row>
    <row r="54" spans="1:14" ht="78.75" x14ac:dyDescent="0.25">
      <c r="A54" s="27" t="s">
        <v>87</v>
      </c>
      <c r="B54" s="31" t="s">
        <v>89</v>
      </c>
      <c r="C54" s="29" t="s">
        <v>90</v>
      </c>
      <c r="D54" s="32" t="s">
        <v>24</v>
      </c>
      <c r="E54" s="32" t="s">
        <v>24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f>54/(54+426)*0.95*(12.68+80.8)</f>
        <v>9.9906749999999995</v>
      </c>
      <c r="N54" s="33"/>
    </row>
    <row r="55" spans="1:14" ht="78.75" x14ac:dyDescent="0.25">
      <c r="A55" s="27" t="s">
        <v>87</v>
      </c>
      <c r="B55" s="31" t="s">
        <v>91</v>
      </c>
      <c r="C55" s="29" t="s">
        <v>92</v>
      </c>
      <c r="D55" s="32" t="s">
        <v>24</v>
      </c>
      <c r="E55" s="32" t="s">
        <v>24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f>426/(426+54)*0.95*(12.68+80.8)</f>
        <v>78.815324999999987</v>
      </c>
    </row>
    <row r="56" spans="1:14" ht="47.25" customHeight="1" x14ac:dyDescent="0.25">
      <c r="A56" s="27" t="s">
        <v>93</v>
      </c>
      <c r="B56" s="31" t="s">
        <v>94</v>
      </c>
      <c r="C56" s="29" t="s">
        <v>23</v>
      </c>
      <c r="D56" s="32" t="s">
        <v>24</v>
      </c>
      <c r="E56" s="32" t="s">
        <v>24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</row>
    <row r="57" spans="1:14" ht="47.25" customHeight="1" x14ac:dyDescent="0.25">
      <c r="A57" s="27" t="s">
        <v>95</v>
      </c>
      <c r="B57" s="31" t="s">
        <v>96</v>
      </c>
      <c r="C57" s="29" t="s">
        <v>23</v>
      </c>
      <c r="D57" s="32" t="s">
        <v>24</v>
      </c>
      <c r="E57" s="32" t="s">
        <v>24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</row>
    <row r="58" spans="1:14" ht="47.25" x14ac:dyDescent="0.25">
      <c r="A58" s="27" t="s">
        <v>97</v>
      </c>
      <c r="B58" s="31" t="s">
        <v>98</v>
      </c>
      <c r="C58" s="29" t="s">
        <v>23</v>
      </c>
      <c r="D58" s="32" t="s">
        <v>24</v>
      </c>
      <c r="E58" s="32" t="s">
        <v>24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</row>
    <row r="59" spans="1:14" ht="63" x14ac:dyDescent="0.25">
      <c r="A59" s="27" t="s">
        <v>99</v>
      </c>
      <c r="B59" s="31" t="s">
        <v>100</v>
      </c>
      <c r="C59" s="29" t="s">
        <v>23</v>
      </c>
      <c r="D59" s="32" t="s">
        <v>24</v>
      </c>
      <c r="E59" s="32" t="s">
        <v>24</v>
      </c>
      <c r="F59" s="32">
        <f t="shared" ref="F59:M59" si="13">F60+F61</f>
        <v>0</v>
      </c>
      <c r="G59" s="32">
        <f t="shared" si="13"/>
        <v>0</v>
      </c>
      <c r="H59" s="32">
        <f t="shared" si="13"/>
        <v>0</v>
      </c>
      <c r="I59" s="32">
        <f t="shared" si="13"/>
        <v>0</v>
      </c>
      <c r="J59" s="32">
        <f t="shared" si="13"/>
        <v>0</v>
      </c>
      <c r="K59" s="32">
        <f t="shared" si="13"/>
        <v>0</v>
      </c>
      <c r="L59" s="32">
        <f t="shared" si="13"/>
        <v>0</v>
      </c>
      <c r="M59" s="32">
        <f t="shared" si="13"/>
        <v>4.6739999999999995</v>
      </c>
    </row>
    <row r="60" spans="1:14" ht="31.5" x14ac:dyDescent="0.25">
      <c r="A60" s="27" t="s">
        <v>99</v>
      </c>
      <c r="B60" s="31" t="s">
        <v>101</v>
      </c>
      <c r="C60" s="29" t="s">
        <v>102</v>
      </c>
      <c r="D60" s="32" t="s">
        <v>24</v>
      </c>
      <c r="E60" s="32" t="s">
        <v>24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f>0.05*(12.68+80.8)</f>
        <v>4.6739999999999995</v>
      </c>
    </row>
    <row r="61" spans="1:14" ht="31.5" x14ac:dyDescent="0.25">
      <c r="A61" s="27" t="s">
        <v>99</v>
      </c>
      <c r="B61" s="31" t="s">
        <v>103</v>
      </c>
      <c r="C61" s="29" t="s">
        <v>104</v>
      </c>
      <c r="D61" s="32" t="s">
        <v>24</v>
      </c>
      <c r="E61" s="32" t="s">
        <v>24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</row>
    <row r="62" spans="1:14" ht="63" x14ac:dyDescent="0.25">
      <c r="A62" s="27" t="s">
        <v>105</v>
      </c>
      <c r="B62" s="31" t="s">
        <v>106</v>
      </c>
      <c r="C62" s="29" t="s">
        <v>23</v>
      </c>
      <c r="D62" s="32" t="s">
        <v>24</v>
      </c>
      <c r="E62" s="32" t="s">
        <v>24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</row>
    <row r="63" spans="1:14" ht="63" x14ac:dyDescent="0.25">
      <c r="A63" s="27" t="s">
        <v>107</v>
      </c>
      <c r="B63" s="31" t="s">
        <v>108</v>
      </c>
      <c r="C63" s="29" t="s">
        <v>23</v>
      </c>
      <c r="D63" s="32" t="s">
        <v>24</v>
      </c>
      <c r="E63" s="32" t="s">
        <v>24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</row>
    <row r="64" spans="1:14" ht="63" x14ac:dyDescent="0.25">
      <c r="A64" s="27" t="s">
        <v>109</v>
      </c>
      <c r="B64" s="31" t="s">
        <v>110</v>
      </c>
      <c r="C64" s="29" t="s">
        <v>23</v>
      </c>
      <c r="D64" s="32" t="s">
        <v>24</v>
      </c>
      <c r="E64" s="32" t="s">
        <v>24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</row>
    <row r="65" spans="1:13" ht="63" x14ac:dyDescent="0.25">
      <c r="A65" s="27" t="s">
        <v>111</v>
      </c>
      <c r="B65" s="31" t="s">
        <v>112</v>
      </c>
      <c r="C65" s="29" t="s">
        <v>23</v>
      </c>
      <c r="D65" s="32" t="s">
        <v>24</v>
      </c>
      <c r="E65" s="32" t="s">
        <v>24</v>
      </c>
      <c r="F65" s="32">
        <f t="shared" ref="F65:M65" si="14">F66+F67</f>
        <v>0</v>
      </c>
      <c r="G65" s="32">
        <f t="shared" si="14"/>
        <v>0</v>
      </c>
      <c r="H65" s="32">
        <f t="shared" si="14"/>
        <v>0</v>
      </c>
      <c r="I65" s="32">
        <f t="shared" si="14"/>
        <v>0</v>
      </c>
      <c r="J65" s="32">
        <f t="shared" si="14"/>
        <v>0</v>
      </c>
      <c r="K65" s="32">
        <f t="shared" si="14"/>
        <v>0</v>
      </c>
      <c r="L65" s="32">
        <f t="shared" si="14"/>
        <v>0</v>
      </c>
      <c r="M65" s="32">
        <f t="shared" si="14"/>
        <v>0</v>
      </c>
    </row>
    <row r="66" spans="1:13" ht="47.25" x14ac:dyDescent="0.25">
      <c r="A66" s="27" t="s">
        <v>113</v>
      </c>
      <c r="B66" s="31" t="s">
        <v>114</v>
      </c>
      <c r="C66" s="29" t="s">
        <v>23</v>
      </c>
      <c r="D66" s="32" t="s">
        <v>24</v>
      </c>
      <c r="E66" s="32" t="s">
        <v>24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</row>
    <row r="67" spans="1:13" ht="63" x14ac:dyDescent="0.25">
      <c r="A67" s="27" t="s">
        <v>115</v>
      </c>
      <c r="B67" s="31" t="s">
        <v>116</v>
      </c>
      <c r="C67" s="29" t="s">
        <v>23</v>
      </c>
      <c r="D67" s="32" t="s">
        <v>24</v>
      </c>
      <c r="E67" s="32" t="s">
        <v>24</v>
      </c>
      <c r="F67" s="32">
        <f t="shared" ref="F67:M67" si="15">F68</f>
        <v>0</v>
      </c>
      <c r="G67" s="32">
        <f t="shared" si="15"/>
        <v>0</v>
      </c>
      <c r="H67" s="32">
        <f t="shared" si="15"/>
        <v>0</v>
      </c>
      <c r="I67" s="32">
        <f t="shared" si="15"/>
        <v>0</v>
      </c>
      <c r="J67" s="32">
        <f t="shared" si="15"/>
        <v>0</v>
      </c>
      <c r="K67" s="32">
        <f t="shared" si="15"/>
        <v>0</v>
      </c>
      <c r="L67" s="32">
        <f t="shared" si="15"/>
        <v>0</v>
      </c>
      <c r="M67" s="32">
        <f t="shared" si="15"/>
        <v>0</v>
      </c>
    </row>
    <row r="68" spans="1:13" ht="31.5" x14ac:dyDescent="0.25">
      <c r="A68" s="27" t="s">
        <v>115</v>
      </c>
      <c r="B68" s="31" t="s">
        <v>117</v>
      </c>
      <c r="C68" s="29" t="s">
        <v>118</v>
      </c>
      <c r="D68" s="32" t="s">
        <v>24</v>
      </c>
      <c r="E68" s="32" t="s">
        <v>24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</row>
    <row r="69" spans="1:13" ht="94.5" x14ac:dyDescent="0.25">
      <c r="A69" s="27" t="s">
        <v>119</v>
      </c>
      <c r="B69" s="31" t="s">
        <v>120</v>
      </c>
      <c r="C69" s="29" t="s">
        <v>23</v>
      </c>
      <c r="D69" s="32" t="s">
        <v>24</v>
      </c>
      <c r="E69" s="32" t="s">
        <v>24</v>
      </c>
      <c r="F69" s="32">
        <f t="shared" ref="F69:M69" si="16">F70+F71</f>
        <v>0</v>
      </c>
      <c r="G69" s="32">
        <f t="shared" si="16"/>
        <v>0</v>
      </c>
      <c r="H69" s="32">
        <f t="shared" si="16"/>
        <v>0</v>
      </c>
      <c r="I69" s="32">
        <f t="shared" si="16"/>
        <v>0</v>
      </c>
      <c r="J69" s="32">
        <f t="shared" si="16"/>
        <v>0</v>
      </c>
      <c r="K69" s="32">
        <f t="shared" si="16"/>
        <v>0</v>
      </c>
      <c r="L69" s="32">
        <f t="shared" si="16"/>
        <v>0</v>
      </c>
      <c r="M69" s="32">
        <f t="shared" si="16"/>
        <v>0</v>
      </c>
    </row>
    <row r="70" spans="1:13" ht="78.75" x14ac:dyDescent="0.25">
      <c r="A70" s="27" t="s">
        <v>121</v>
      </c>
      <c r="B70" s="31" t="s">
        <v>122</v>
      </c>
      <c r="C70" s="29" t="s">
        <v>23</v>
      </c>
      <c r="D70" s="32" t="s">
        <v>24</v>
      </c>
      <c r="E70" s="32" t="s">
        <v>24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</row>
    <row r="71" spans="1:13" ht="78.75" x14ac:dyDescent="0.25">
      <c r="A71" s="27" t="s">
        <v>123</v>
      </c>
      <c r="B71" s="31" t="s">
        <v>124</v>
      </c>
      <c r="C71" s="29" t="s">
        <v>23</v>
      </c>
      <c r="D71" s="32" t="s">
        <v>24</v>
      </c>
      <c r="E71" s="32" t="s">
        <v>24</v>
      </c>
      <c r="F71" s="32">
        <f t="shared" ref="F71:M71" si="17">SUM(F72:F74)</f>
        <v>0</v>
      </c>
      <c r="G71" s="32">
        <f t="shared" si="17"/>
        <v>0</v>
      </c>
      <c r="H71" s="32">
        <f t="shared" si="17"/>
        <v>0</v>
      </c>
      <c r="I71" s="32">
        <f t="shared" si="17"/>
        <v>0</v>
      </c>
      <c r="J71" s="32">
        <f t="shared" si="17"/>
        <v>0</v>
      </c>
      <c r="K71" s="32">
        <f t="shared" si="17"/>
        <v>0</v>
      </c>
      <c r="L71" s="32">
        <f t="shared" si="17"/>
        <v>0</v>
      </c>
      <c r="M71" s="32">
        <f t="shared" si="17"/>
        <v>0</v>
      </c>
    </row>
    <row r="72" spans="1:13" ht="15.75" x14ac:dyDescent="0.25">
      <c r="A72" s="27" t="s">
        <v>123</v>
      </c>
      <c r="B72" s="31" t="s">
        <v>125</v>
      </c>
      <c r="C72" s="29" t="s">
        <v>126</v>
      </c>
      <c r="D72" s="32" t="s">
        <v>24</v>
      </c>
      <c r="E72" s="32" t="s">
        <v>24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</row>
    <row r="73" spans="1:13" ht="94.5" x14ac:dyDescent="0.25">
      <c r="A73" s="27" t="s">
        <v>123</v>
      </c>
      <c r="B73" s="31" t="s">
        <v>127</v>
      </c>
      <c r="C73" s="29" t="s">
        <v>128</v>
      </c>
      <c r="D73" s="32" t="s">
        <v>24</v>
      </c>
      <c r="E73" s="32" t="s">
        <v>24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</row>
    <row r="74" spans="1:13" ht="78.75" x14ac:dyDescent="0.25">
      <c r="A74" s="27" t="s">
        <v>123</v>
      </c>
      <c r="B74" s="31" t="s">
        <v>129</v>
      </c>
      <c r="C74" s="29" t="s">
        <v>130</v>
      </c>
      <c r="D74" s="32" t="s">
        <v>24</v>
      </c>
      <c r="E74" s="32" t="s">
        <v>24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</row>
    <row r="75" spans="1:13" ht="47.25" x14ac:dyDescent="0.25">
      <c r="A75" s="27" t="s">
        <v>131</v>
      </c>
      <c r="B75" s="31" t="s">
        <v>132</v>
      </c>
      <c r="C75" s="29" t="s">
        <v>23</v>
      </c>
      <c r="D75" s="32" t="s">
        <v>24</v>
      </c>
      <c r="E75" s="32" t="s">
        <v>24</v>
      </c>
      <c r="F75" s="32">
        <f t="shared" ref="F75:M75" si="18">SUM(F76:F78)</f>
        <v>0</v>
      </c>
      <c r="G75" s="32">
        <f t="shared" si="18"/>
        <v>0</v>
      </c>
      <c r="H75" s="32">
        <f t="shared" si="18"/>
        <v>0</v>
      </c>
      <c r="I75" s="32">
        <f t="shared" si="18"/>
        <v>0</v>
      </c>
      <c r="J75" s="32">
        <f t="shared" si="18"/>
        <v>0</v>
      </c>
      <c r="K75" s="32">
        <f t="shared" si="18"/>
        <v>0</v>
      </c>
      <c r="L75" s="32">
        <f t="shared" si="18"/>
        <v>0</v>
      </c>
      <c r="M75" s="32">
        <f t="shared" si="18"/>
        <v>0</v>
      </c>
    </row>
    <row r="76" spans="1:13" ht="126" x14ac:dyDescent="0.25">
      <c r="A76" s="27" t="s">
        <v>131</v>
      </c>
      <c r="B76" s="31" t="s">
        <v>133</v>
      </c>
      <c r="C76" s="29" t="s">
        <v>134</v>
      </c>
      <c r="D76" s="32" t="s">
        <v>24</v>
      </c>
      <c r="E76" s="32" t="s">
        <v>24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</row>
    <row r="77" spans="1:13" ht="141.75" x14ac:dyDescent="0.25">
      <c r="A77" s="27" t="s">
        <v>131</v>
      </c>
      <c r="B77" s="31" t="s">
        <v>135</v>
      </c>
      <c r="C77" s="29" t="s">
        <v>136</v>
      </c>
      <c r="D77" s="32" t="s">
        <v>24</v>
      </c>
      <c r="E77" s="32" t="s">
        <v>24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</row>
    <row r="78" spans="1:13" ht="63" x14ac:dyDescent="0.25">
      <c r="A78" s="27" t="s">
        <v>131</v>
      </c>
      <c r="B78" s="31" t="s">
        <v>137</v>
      </c>
      <c r="C78" s="29" t="s">
        <v>138</v>
      </c>
      <c r="D78" s="32" t="s">
        <v>24</v>
      </c>
      <c r="E78" s="32" t="s">
        <v>24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</row>
    <row r="79" spans="1:13" ht="47.25" x14ac:dyDescent="0.25">
      <c r="A79" s="27" t="s">
        <v>139</v>
      </c>
      <c r="B79" s="31" t="s">
        <v>140</v>
      </c>
      <c r="C79" s="29" t="s">
        <v>23</v>
      </c>
      <c r="D79" s="32" t="s">
        <v>24</v>
      </c>
      <c r="E79" s="32" t="s">
        <v>24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</row>
    <row r="80" spans="1:13" ht="31.5" x14ac:dyDescent="0.25">
      <c r="A80" s="27" t="s">
        <v>141</v>
      </c>
      <c r="B80" s="31" t="s">
        <v>142</v>
      </c>
      <c r="C80" s="29" t="s">
        <v>23</v>
      </c>
      <c r="D80" s="32" t="s">
        <v>24</v>
      </c>
      <c r="E80" s="32" t="s">
        <v>24</v>
      </c>
      <c r="F80" s="32">
        <f t="shared" ref="F80:M80" si="19">SUM(F81:F87)</f>
        <v>0</v>
      </c>
      <c r="G80" s="32">
        <f t="shared" si="19"/>
        <v>0</v>
      </c>
      <c r="H80" s="32">
        <f t="shared" si="19"/>
        <v>0</v>
      </c>
      <c r="I80" s="32">
        <f t="shared" si="19"/>
        <v>0</v>
      </c>
      <c r="J80" s="32">
        <f t="shared" si="19"/>
        <v>0</v>
      </c>
      <c r="K80" s="32">
        <f t="shared" si="19"/>
        <v>0</v>
      </c>
      <c r="L80" s="32">
        <f t="shared" si="19"/>
        <v>0</v>
      </c>
      <c r="M80" s="32">
        <f t="shared" si="19"/>
        <v>0</v>
      </c>
    </row>
    <row r="81" spans="1:13" ht="63" x14ac:dyDescent="0.25">
      <c r="A81" s="27" t="s">
        <v>141</v>
      </c>
      <c r="B81" s="31" t="s">
        <v>143</v>
      </c>
      <c r="C81" s="29" t="s">
        <v>144</v>
      </c>
      <c r="D81" s="32" t="s">
        <v>24</v>
      </c>
      <c r="E81" s="32" t="s">
        <v>24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</row>
    <row r="82" spans="1:13" ht="31.5" x14ac:dyDescent="0.25">
      <c r="A82" s="27" t="s">
        <v>141</v>
      </c>
      <c r="B82" s="31" t="s">
        <v>145</v>
      </c>
      <c r="C82" s="29" t="s">
        <v>146</v>
      </c>
      <c r="D82" s="32" t="s">
        <v>24</v>
      </c>
      <c r="E82" s="32" t="s">
        <v>24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</row>
    <row r="83" spans="1:13" ht="31.5" x14ac:dyDescent="0.25">
      <c r="A83" s="27" t="s">
        <v>141</v>
      </c>
      <c r="B83" s="31" t="s">
        <v>147</v>
      </c>
      <c r="C83" s="29" t="s">
        <v>148</v>
      </c>
      <c r="D83" s="32" t="s">
        <v>24</v>
      </c>
      <c r="E83" s="32" t="s">
        <v>24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</row>
    <row r="84" spans="1:13" ht="31.5" x14ac:dyDescent="0.25">
      <c r="A84" s="27" t="s">
        <v>141</v>
      </c>
      <c r="B84" s="31" t="s">
        <v>149</v>
      </c>
      <c r="C84" s="29" t="s">
        <v>150</v>
      </c>
      <c r="D84" s="32" t="s">
        <v>24</v>
      </c>
      <c r="E84" s="32" t="s">
        <v>24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</row>
    <row r="85" spans="1:13" ht="31.5" x14ac:dyDescent="0.25">
      <c r="A85" s="27" t="s">
        <v>141</v>
      </c>
      <c r="B85" s="31" t="s">
        <v>151</v>
      </c>
      <c r="C85" s="29" t="s">
        <v>152</v>
      </c>
      <c r="D85" s="32" t="s">
        <v>24</v>
      </c>
      <c r="E85" s="32" t="s">
        <v>24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</row>
    <row r="86" spans="1:13" ht="15.75" x14ac:dyDescent="0.25">
      <c r="A86" s="27" t="s">
        <v>141</v>
      </c>
      <c r="B86" s="31" t="s">
        <v>153</v>
      </c>
      <c r="C86" s="29" t="s">
        <v>154</v>
      </c>
      <c r="D86" s="32" t="s">
        <v>24</v>
      </c>
      <c r="E86" s="32" t="s">
        <v>24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</row>
    <row r="87" spans="1:13" ht="15.75" x14ac:dyDescent="0.25">
      <c r="A87" s="27" t="s">
        <v>141</v>
      </c>
      <c r="B87" s="31" t="s">
        <v>155</v>
      </c>
      <c r="C87" s="29" t="s">
        <v>156</v>
      </c>
      <c r="D87" s="32" t="s">
        <v>24</v>
      </c>
      <c r="E87" s="32" t="s">
        <v>24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</row>
    <row r="88" spans="1:13" ht="15.75" x14ac:dyDescent="0.25">
      <c r="A88" s="35"/>
      <c r="B88" s="36"/>
      <c r="C88" s="37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5.75" x14ac:dyDescent="0.25">
      <c r="A89" s="35"/>
      <c r="B89" s="36"/>
      <c r="C89" s="37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5.75" x14ac:dyDescent="0.25">
      <c r="A90" s="35"/>
      <c r="B90" s="36"/>
      <c r="C90" s="37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5.75" x14ac:dyDescent="0.25">
      <c r="A91" s="35"/>
      <c r="B91" s="36"/>
      <c r="C91" s="37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5.75" x14ac:dyDescent="0.25">
      <c r="A92" s="35"/>
      <c r="B92" s="36"/>
      <c r="C92" s="37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5.75" x14ac:dyDescent="0.25">
      <c r="A93" s="35"/>
      <c r="B93" s="36"/>
      <c r="C93" s="37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5.75" x14ac:dyDescent="0.25">
      <c r="A94" s="35"/>
      <c r="B94" s="36"/>
      <c r="C94" s="37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5.75" x14ac:dyDescent="0.25">
      <c r="A95" s="35"/>
      <c r="B95" s="36"/>
      <c r="C95" s="37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5.75" x14ac:dyDescent="0.25">
      <c r="A96" s="35"/>
      <c r="B96" s="36"/>
      <c r="C96" s="37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5.75" x14ac:dyDescent="0.25">
      <c r="A97" s="35"/>
      <c r="B97" s="36"/>
      <c r="C97" s="37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5.75" x14ac:dyDescent="0.25">
      <c r="A98" s="35"/>
      <c r="B98" s="36"/>
      <c r="C98" s="37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5.75" x14ac:dyDescent="0.25">
      <c r="A99" s="35"/>
      <c r="B99" s="36"/>
      <c r="C99" s="37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5.75" x14ac:dyDescent="0.25">
      <c r="A100" s="35"/>
      <c r="B100" s="36"/>
      <c r="C100" s="37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5.75" x14ac:dyDescent="0.25">
      <c r="A101" s="35"/>
      <c r="B101" s="36"/>
      <c r="C101" s="37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5.75" x14ac:dyDescent="0.25">
      <c r="A102" s="35"/>
      <c r="B102" s="36"/>
      <c r="C102" s="37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5.75" x14ac:dyDescent="0.25">
      <c r="A103" s="35"/>
      <c r="B103" s="36"/>
      <c r="C103" s="37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5.75" x14ac:dyDescent="0.25">
      <c r="A104" s="35"/>
      <c r="B104" s="36"/>
      <c r="C104" s="37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5.75" x14ac:dyDescent="0.25">
      <c r="A105" s="35"/>
      <c r="B105" s="36"/>
      <c r="C105" s="37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5.75" x14ac:dyDescent="0.25">
      <c r="A106" s="35"/>
      <c r="B106" s="36"/>
      <c r="C106" s="37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5.75" x14ac:dyDescent="0.25">
      <c r="A107" s="35"/>
      <c r="B107" s="36"/>
      <c r="C107" s="37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5.75" x14ac:dyDescent="0.25">
      <c r="A108" s="35"/>
      <c r="B108" s="36"/>
      <c r="C108" s="37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5.75" x14ac:dyDescent="0.25">
      <c r="A109" s="35"/>
      <c r="B109" s="36"/>
      <c r="C109" s="37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5.75" x14ac:dyDescent="0.25">
      <c r="A110" s="35"/>
      <c r="B110" s="36"/>
      <c r="C110" s="37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5.75" x14ac:dyDescent="0.25">
      <c r="A111" s="35"/>
      <c r="B111" s="36"/>
      <c r="C111" s="37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5.75" x14ac:dyDescent="0.25">
      <c r="A112" s="35"/>
      <c r="B112" s="36"/>
      <c r="C112" s="37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5.75" x14ac:dyDescent="0.25">
      <c r="A113" s="35"/>
      <c r="B113" s="36"/>
      <c r="C113" s="37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28" spans="1:13" x14ac:dyDescent="0.25">
      <c r="B128" s="38"/>
    </row>
  </sheetData>
  <autoFilter ref="A17:M113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L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С0815_1037000158513_19_69_1</vt:lpstr>
      <vt:lpstr>С0815_1037000158513_19_69_1!Заголовки_для_печати</vt:lpstr>
      <vt:lpstr>С0815_1037000158513_19_69_1!Область_печати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2018-08-15T03:24:54Z</dcterms:created>
  <dcterms:modified xsi:type="dcterms:W3CDTF">2018-08-15T03:25:05Z</dcterms:modified>
</cp:coreProperties>
</file>