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CONOMIST\Планово-экономический отдел\БДР\2016\"/>
    </mc:Choice>
  </mc:AlternateContent>
  <bookViews>
    <workbookView xWindow="0" yWindow="0" windowWidth="28800" windowHeight="12135"/>
  </bookViews>
  <sheets>
    <sheet name="Лист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0">#REF!</definedName>
    <definedName name="\a">#REF!</definedName>
    <definedName name="\m">#REF!</definedName>
    <definedName name="\n">#REF!</definedName>
    <definedName name="\o">#REF!</definedName>
    <definedName name="___C370000">#REF!</definedName>
    <definedName name="___cap1">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_use1">#REF!</definedName>
    <definedName name="__C370000">#REF!</definedName>
    <definedName name="__cap1">#REF!</definedName>
    <definedName name="__IntlFixup" hidden="1">TRUE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_use1">#REF!</definedName>
    <definedName name="_A">#REF!</definedName>
    <definedName name="_B">#REF!</definedName>
    <definedName name="_C">#REF!</definedName>
    <definedName name="_C370000">#REF!</definedName>
    <definedName name="_cap1">#REF!</definedName>
    <definedName name="_D">#REF!</definedName>
    <definedName name="_E">#REF!</definedName>
    <definedName name="_F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_use1">#REF!</definedName>
    <definedName name="a">[2]!a</definedName>
    <definedName name="AccessDatabase" hidden="1">"C:\My Documents\vlad\Var_2\can270398v2t05.mdb"</definedName>
    <definedName name="AFamorts">#REF!</definedName>
    <definedName name="AFamorttnr96">#REF!</definedName>
    <definedName name="AFassistech">#REF!</definedName>
    <definedName name="AFfraisfi">#REF!</definedName>
    <definedName name="AFimpoA">#REF!</definedName>
    <definedName name="AFparité">#REF!</definedName>
    <definedName name="AFtaxexport">#REF!</definedName>
    <definedName name="alumina_mt">#REF!</definedName>
    <definedName name="alumina_price">#REF!</definedName>
    <definedName name="anscount" hidden="1">1</definedName>
    <definedName name="asd">[2]!asd</definedName>
    <definedName name="b">[2]!b</definedName>
    <definedName name="Balance_Sheet">#REF!</definedName>
    <definedName name="bbbbb">[2]!USD/1.701</definedName>
    <definedName name="bbbbbb">#N/A</definedName>
    <definedName name="Beg_Bal">#REF!</definedName>
    <definedName name="Button_130">"can270398v2t05_Выпуск__реализация__запасы_Таблица"</definedName>
    <definedName name="calculations">#REF!</definedName>
    <definedName name="Capital_Purchases">#REF!</definedName>
    <definedName name="CashFlow">'[3]Master Cashflows - Contractual'!#REF!</definedName>
    <definedName name="CompOt">[2]!CompOt</definedName>
    <definedName name="CompRas">[2]!CompRas</definedName>
    <definedName name="Coût_Assistance_technique_1998">[2]!NotesHyp</definedName>
    <definedName name="csDesignMode">1</definedName>
    <definedName name="curs">#REF!</definedName>
    <definedName name="d">#REF!</definedName>
    <definedName name="d_r">#REF!</definedName>
    <definedName name="da">#REF!</definedName>
    <definedName name="Data">#REF!</definedName>
    <definedName name="debt1">#REF!</definedName>
    <definedName name="del">#REF!</definedName>
    <definedName name="Depreciation_Schedule">#REF!</definedName>
    <definedName name="dfg">[2]!dfg</definedName>
    <definedName name="DM">[2]!USD/1.701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>#REF!</definedName>
    <definedName name="End_Bal">#REF!</definedName>
    <definedName name="ew">[2]!ew</definedName>
    <definedName name="Expas">#REF!</definedName>
    <definedName name="export_year">#REF!</definedName>
    <definedName name="Extra_Pay">#REF!</definedName>
    <definedName name="fg">[2]!fg</definedName>
    <definedName name="Financing_Activities">#REF!</definedName>
    <definedName name="Form_211">#REF!</definedName>
    <definedName name="Form_214_40">#REF!</definedName>
    <definedName name="Form_214_41">#REF!</definedName>
    <definedName name="Form_215">#REF!</definedName>
    <definedName name="Form_626_p">#REF!</definedName>
    <definedName name="Format_info">#REF!</definedName>
    <definedName name="Fuel">#REF!</definedName>
    <definedName name="FuelP97">#REF!</definedName>
    <definedName name="Full_Print">#REF!</definedName>
    <definedName name="G">[2]!USD/1.701</definedName>
    <definedName name="gg">#REF!</definedName>
    <definedName name="gggg">[2]!gggg</definedName>
    <definedName name="Go">[2]!Go</definedName>
    <definedName name="GoAssetChart">[2]!GoAssetChart</definedName>
    <definedName name="GoBack">[2]!GoBack</definedName>
    <definedName name="GoBalanceSheet">[2]!GoBalanceSheet</definedName>
    <definedName name="GoCashFlow">[2]!GoCashFlow</definedName>
    <definedName name="GoData">[2]!GoData</definedName>
    <definedName name="GoIncomeChart">[2]!GoIncomeChart</definedName>
    <definedName name="GoIncomeChart1">[2]!GoIncomeChart1</definedName>
    <definedName name="grace1">#REF!</definedName>
    <definedName name="H?Period">[4]Заголовок!$B$3</definedName>
    <definedName name="HEADER_BOTTOM">6</definedName>
    <definedName name="HEADER_BOTTOM_1">#N/A</definedName>
    <definedName name="Header_Row">ROW(#REF!)</definedName>
    <definedName name="Helper_ТЭС_Котельные">[5]Справочники!$A$2:$A$4,[5]Справочники!$A$16:$A$18</definedName>
    <definedName name="hh">[2]!USD/1.701</definedName>
    <definedName name="hhhh">[2]!hhhh</definedName>
    <definedName name="iii">kk/1.81</definedName>
    <definedName name="iiii">kk/1.81</definedName>
    <definedName name="Income_Statement_1">#REF!</definedName>
    <definedName name="Income_Statement_2">#REF!</definedName>
    <definedName name="Income_Statement_3">#REF!</definedName>
    <definedName name="ineterest1">#REF!</definedName>
    <definedName name="Int">#REF!</definedName>
    <definedName name="Interest_Rate">#REF!</definedName>
    <definedName name="jjjjjj">[2]!jjjjjj</definedName>
    <definedName name="k">[2]!k</definedName>
    <definedName name="kk">[6]Коэфф!$B$1</definedName>
    <definedName name="kurs">#REF!</definedName>
    <definedName name="lang">[7]lang!$A$6</definedName>
    <definedName name="Language">[8]Main!$B$21</definedName>
    <definedName name="Last_Row">IF(Values_Entered,Header_Row+Number_of_Payments,Header_Row)</definedName>
    <definedName name="libir6m">#REF!</definedName>
    <definedName name="limcount" hidden="1">1</definedName>
    <definedName name="LME">#REF!</definedName>
    <definedName name="Loan_Amount">#REF!</definedName>
    <definedName name="Loan_Start">#REF!</definedName>
    <definedName name="Loan_Years">#REF!</definedName>
    <definedName name="mamamia">#REF!</definedName>
    <definedName name="mm">[2]!mm</definedName>
    <definedName name="Moeuvre">[9]Personnel!#REF!</definedName>
    <definedName name="nn">kk/1.81</definedName>
    <definedName name="nnnn">kk/1.81</definedName>
    <definedName name="Num_Pmt_Per_Year">#REF!</definedName>
    <definedName name="Number_of_Payments">MATCH(0.01,End_Bal,-1)+1</definedName>
    <definedName name="ok">[10]Контроль!$E$1</definedName>
    <definedName name="org">'[11]Анкета (2)'!$A$5</definedName>
    <definedName name="output_year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'[12]16'!$E$15:$I$16,'[12]16'!$E$18:$I$20,'[12]16'!$E$23:$I$23,'[12]16'!$E$26:$I$26,'[12]16'!$E$29:$I$29,'[12]16'!$E$32:$I$32,'[12]16'!$E$35:$I$35,'[12]16'!$B$34,'[12]16'!$B$37</definedName>
    <definedName name="P1_SCOPE_17_PRT" hidden="1">#REF!,#REF!,#REF!,#REF!,#REF!,#REF!,#REF!,#REF!</definedName>
    <definedName name="P1_SCOPE_4_PRT" hidden="1">'[12]4'!$F$23:$I$23,'[12]4'!$F$25:$I$25,'[12]4'!$F$27:$I$31,'[12]4'!$K$14:$N$20,'[12]4'!$K$23:$N$23,'[12]4'!$K$25:$N$25,'[12]4'!$K$27:$N$31,'[12]4'!$P$14:$S$20,'[12]4'!$P$23:$S$23</definedName>
    <definedName name="P1_SCOPE_5_PRT" hidden="1">'[12]5'!$F$23:$I$23,'[12]5'!$F$25:$I$25,'[12]5'!$F$27:$I$31,'[12]5'!$K$14:$N$21,'[12]5'!$K$23:$N$23,'[12]5'!$K$25:$N$25,'[12]5'!$K$27:$N$31,'[12]5'!$P$14:$S$21,'[12]5'!$P$23:$S$23</definedName>
    <definedName name="P1_SCOPE_F1_PRT" hidden="1">'[12]Ф-1 (для АО-энерго)'!$D$74:$E$84,'[12]Ф-1 (для АО-энерго)'!$D$71:$E$72,'[12]Ф-1 (для АО-энерго)'!$D$66:$E$69,'[12]Ф-1 (для АО-энерго)'!$D$61:$E$64</definedName>
    <definedName name="P1_SCOPE_F2_PRT" hidden="1">'[12]Ф-2 (для АО-энерго)'!$G$56,'[12]Ф-2 (для АО-энерго)'!$E$55:$E$56,'[12]Ф-2 (для АО-энерго)'!$F$55:$G$55,'[12]Ф-2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[12]перекрестка!$H$15:$H$19,[12]перекрестка!$H$21:$H$25,[12]перекрестка!$J$14:$J$25,[12]перекрестка!$K$15:$K$19,[12]перекрестка!$K$21:$K$25</definedName>
    <definedName name="P1_SCOPE_SV_LD" hidden="1">#REF!,#REF!,#REF!,#REF!,#REF!,#REF!,#REF!</definedName>
    <definedName name="P1_SCOPE_SV_LD1" hidden="1">[12]свод!$E$70:$M$79,[12]свод!$E$81:$M$81,[12]свод!$E$83:$M$88,[12]свод!$E$90:$M$90,[12]свод!$E$92:$M$96,[12]свод!$E$98:$M$98,[12]свод!$E$101:$M$102</definedName>
    <definedName name="P1_SCOPE_SV_PRT" hidden="1">[12]свод!$E$18:$I$19,[12]свод!$E$23:$H$26,[12]свод!$E$28:$I$29,[12]свод!$E$32:$I$36,[12]свод!$E$38:$I$40,[12]свод!$E$42:$I$53,[12]свод!$E$55:$I$56</definedName>
    <definedName name="P1_SET_PROT" hidden="1">#REF!,#REF!,#REF!,#REF!,#REF!,#REF!,#REF!</definedName>
    <definedName name="P1_SET_PRT" hidden="1">#REF!,#REF!,#REF!,#REF!,#REF!,#REF!,#REF!</definedName>
    <definedName name="P1_T1_Protect" hidden="1">[13]перекрестка!$J$42:$K$46,[13]перекрестка!$J$49,[13]перекрестка!$J$50:$K$54,[13]перекрестка!$J$55,[13]перекрестка!$J$56:$K$60,[13]перекрестка!$J$62:$K$66</definedName>
    <definedName name="P1_T16_Protect" hidden="1">'[13]16'!$G$10:$K$14,'[13]16'!$G$17:$K$17,'[13]16'!$G$20:$K$20,'[13]16'!$G$23:$K$23,'[13]16'!$G$26:$K$26,'[13]16'!$G$29:$K$29,'[13]16'!$G$33:$K$34,'[13]16'!$G$38:$K$40</definedName>
    <definedName name="P1_T17?L4">'[5]29'!$J$18:$J$25,'[5]29'!$G$18:$G$25,'[5]29'!$G$35:$G$42,'[5]29'!$J$35:$J$42,'[5]29'!$G$60,'[5]29'!$J$60,'[5]29'!$M$60,'[5]29'!$P$60,'[5]29'!$P$18:$P$25,'[5]29'!$G$9:$G$16</definedName>
    <definedName name="P1_T17?unit?РУБ.ГКАЛ">'[5]29'!$F$44:$F$51,'[5]29'!$I$44:$I$51,'[5]29'!$L$44:$L$51,'[5]29'!$F$18:$F$25,'[5]29'!$I$60,'[5]29'!$L$60,'[5]29'!$O$60,'[5]29'!$F$60,'[5]29'!$F$9:$F$16,'[5]29'!$I$9:$I$16</definedName>
    <definedName name="P1_T17?unit?ТГКАЛ">'[5]29'!$M$18:$M$25,'[5]29'!$J$18:$J$25,'[5]29'!$G$18:$G$25,'[5]29'!$G$35:$G$42,'[5]29'!$J$35:$J$42,'[5]29'!$G$60,'[5]29'!$J$60,'[5]29'!$M$60,'[5]29'!$P$60,'[5]29'!$G$9:$G$16</definedName>
    <definedName name="P1_T17_Protection">'[5]29'!$O$47:$P$51,'[5]29'!$L$47:$M$51,'[5]29'!$L$53:$M$53,'[5]29'!$L$55:$M$59,'[5]29'!$O$53:$P$53,'[5]29'!$O$55:$P$59,'[5]29'!$F$12:$G$16,'[5]29'!$F$10:$G$10</definedName>
    <definedName name="P1_T18.2_Protect" hidden="1">'[13]18.2'!$F$12:$J$19,'[13]18.2'!$F$22:$J$25,'[13]18.2'!$B$28:$J$30,'[13]18.2'!$F$32:$J$32,'[13]18.2'!$B$34:$J$36,'[13]18.2'!$F$40:$J$45,'[13]18.2'!$F$52:$J$52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21_Protection">'[5]21'!$O$31:$S$33,'[5]21'!$E$11,'[5]21'!$G$11:$K$11,'[5]21'!$M$11,'[5]21'!$O$11:$S$11,'[5]21'!$E$14:$E$16,'[5]21'!$G$14:$K$16,'[5]21'!$M$14:$M$16,'[5]21'!$O$14:$S$16</definedName>
    <definedName name="P1_T23_Protection">'[5]23'!$F$9:$J$25,'[5]23'!$O$9:$P$25,'[5]23'!$A$32:$A$34,'[5]23'!$F$32:$J$34,'[5]23'!$O$32:$P$34,'[5]23'!$A$37:$A$53,'[5]23'!$F$37:$J$53,'[5]23'!$O$37:$P$53</definedName>
    <definedName name="P1_T25_protection">'[5]25'!$G$8:$J$21,'[5]25'!$G$24:$J$28,'[5]25'!$G$30:$J$33,'[5]25'!$G$35:$J$37,'[5]25'!$G$41:$J$42,'[5]25'!$L$8:$O$21,'[5]25'!$L$24:$O$28,'[5]25'!$L$30:$O$33</definedName>
    <definedName name="P1_T26_Protection">'[5]26'!$B$34:$B$36,'[5]26'!$F$8:$I$8,'[5]26'!$F$10:$I$11,'[5]26'!$F$13:$I$15,'[5]26'!$F$18:$I$19,'[5]26'!$F$22:$I$24,'[5]26'!$F$26:$I$26,'[5]26'!$F$29:$I$32</definedName>
    <definedName name="P1_T27_Protection">'[5]27'!$B$34:$B$36,'[5]27'!$F$8:$I$8,'[5]27'!$F$10:$I$11,'[5]27'!$F$13:$I$15,'[5]27'!$F$18:$I$19,'[5]27'!$F$22:$I$24,'[5]27'!$F$26:$I$26,'[5]27'!$F$29:$I$32</definedName>
    <definedName name="P1_T28?axis?R?ПЭ">'[5]28'!$D$16:$I$18,'[5]28'!$D$22:$I$24,'[5]28'!$D$28:$I$30,'[5]28'!$D$37:$I$39,'[5]28'!$D$42:$I$44,'[5]28'!$D$48:$I$50,'[5]28'!$D$54:$I$56,'[5]28'!$D$63:$I$65</definedName>
    <definedName name="P1_T28?axis?R?ПЭ?">'[5]28'!$B$16:$B$18,'[5]28'!$B$22:$B$24,'[5]28'!$B$28:$B$30,'[5]28'!$B$37:$B$39,'[5]28'!$B$42:$B$44,'[5]28'!$B$48:$B$50,'[5]28'!$B$54:$B$56,'[5]28'!$B$63:$B$65</definedName>
    <definedName name="P1_T28?Data">'[5]28'!$G$242:$H$265,'[5]28'!$D$242:$E$265,'[5]28'!$G$216:$H$239,'[5]28'!$D$268:$E$292,'[5]28'!$G$268:$H$292,'[5]28'!$D$216:$E$239,'[5]28'!$G$190:$H$213</definedName>
    <definedName name="P1_T28_Protection">'[5]28'!$B$74:$B$76,'[5]28'!$B$80:$B$82,'[5]28'!$B$89:$B$91,'[5]28'!$B$94:$B$96,'[5]28'!$B$100:$B$102,'[5]28'!$B$106:$B$108,'[5]28'!$B$115:$B$117,'[5]28'!$B$120:$B$122</definedName>
    <definedName name="P1_T4_Protect" hidden="1">'[13]4'!$G$20:$J$20,'[13]4'!$G$22:$J$22,'[13]4'!$G$24:$J$28,'[13]4'!$L$11:$O$17,'[13]4'!$L$20:$O$20,'[13]4'!$L$22:$O$22,'[13]4'!$L$24:$O$28,'[13]4'!$Q$11:$T$17,'[13]4'!$Q$20:$T$20</definedName>
    <definedName name="P1_T6_Protect" hidden="1">'[13]6'!$D$46:$H$55,'[13]6'!$J$46:$N$55,'[13]6'!$D$57:$H$59,'[13]6'!$J$57:$N$59,'[13]6'!$B$10:$B$19,'[13]6'!$D$10:$H$19,'[13]6'!$J$10:$N$19,'[13]6'!$D$21:$H$23,'[13]6'!$J$21:$N$23</definedName>
    <definedName name="P10_T1_Protect" hidden="1">[13]перекрестка!$F$42:$H$46,[13]перекрестка!$F$49:$G$49,[13]перекрестка!$F$50:$H$54,[13]перекрестка!$F$55:$G$55,[13]перекрестка!$F$56:$H$60</definedName>
    <definedName name="P10_T28_Protection">'[5]28'!$G$167:$H$169,'[5]28'!$D$172:$E$174,'[5]28'!$G$172:$H$174,'[5]28'!$D$178:$E$180,'[5]28'!$G$178:$H$181,'[5]28'!$D$184:$E$186,'[5]28'!$G$184:$H$186</definedName>
    <definedName name="P11_T1_Protect" hidden="1">[13]перекрестка!$F$62:$H$66,[13]перекрестка!$F$68:$H$72,[13]перекрестка!$F$74:$H$78,[13]перекрестка!$F$80:$H$84,[13]перекрестка!$F$89:$G$89</definedName>
    <definedName name="P11_T28_Protection">'[5]28'!$D$193:$E$195,'[5]28'!$G$193:$H$195,'[5]28'!$D$198:$E$200,'[5]28'!$G$198:$H$200,'[5]28'!$D$204:$E$206,'[5]28'!$G$204:$H$206,'[5]28'!$D$210:$E$212,'[5]28'!$B$68:$B$70</definedName>
    <definedName name="P12_T1_Protect" hidden="1">[13]перекрестка!$F$90:$H$94,[13]перекрестка!$F$95:$G$95,[13]перекрестка!$F$96:$H$100,[13]перекрестка!$F$102:$H$106,[13]перекрестка!$F$108:$H$112</definedName>
    <definedName name="P12_T28_Protection">P1_T28_Protection,P2_T28_Protection,P3_T28_Protection,P4_T28_Protection,P5_T28_Protection,P6_T28_Protection,P7_T28_Protection,P8_T28_Protection</definedName>
    <definedName name="P13_T1_Protect" hidden="1">[13]перекрестка!$F$114:$H$118,[13]перекрестка!$F$120:$H$124,[13]перекрестка!$F$127:$G$127,[13]перекрестка!$F$128:$H$132,[13]перекрестка!$F$133:$G$133</definedName>
    <definedName name="P14_T1_Protect" hidden="1">[13]перекрестка!$F$134:$H$138,[13]перекрестка!$F$140:$H$144,[13]перекрестка!$F$146:$H$150,[13]перекрестка!$F$152:$H$156,[13]перекрестка!$F$158:$H$162</definedName>
    <definedName name="P15_T1_Protect" hidden="1">[13]перекрестка!$J$158:$K$162,[13]перекрестка!$J$152:$K$156,[13]перекрестка!$J$146:$K$150,[13]перекрестка!$J$140:$K$144,[13]перекрестка!$J$11</definedName>
    <definedName name="P16_T1_Protect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7_T1_Protect" hidden="1">[13]перекрестка!$F$29:$G$29,[13]перекрестка!$F$61:$G$61,[13]перекрестка!$F$67:$G$67,[13]перекрестка!$F$101:$G$101,[13]перекрестка!$F$107:$G$107</definedName>
    <definedName name="P18_T1_Protect" hidden="1">[13]перекрестка!$F$139:$G$139,[13]перекрестка!$F$145:$G$145,[13]перекрестка!$J$36:$K$40,P1_T1_Protect,P2_T1_Protect,P3_T1_Protect,P4_T1_Protect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'[12]16'!$E$38:$I$38,'[12]16'!$E$41:$I$41,'[12]16'!$E$45:$I$47,'[12]16'!$E$49:$I$49,'[12]16'!$E$53:$I$54,'[12]16'!$E$56:$I$57,'[12]16'!$E$59:$I$59,'[12]16'!$E$9:$I$13</definedName>
    <definedName name="P2_SCOPE_4_PRT" hidden="1">'[12]4'!$P$25:$S$25,'[12]4'!$P$27:$S$31,'[12]4'!$U$14:$X$20,'[12]4'!$U$23:$X$23,'[12]4'!$U$25:$X$25,'[12]4'!$U$27:$X$31,'[12]4'!$Z$14:$AC$20,'[12]4'!$Z$23:$AC$23,'[12]4'!$Z$25:$AC$25</definedName>
    <definedName name="P2_SCOPE_5_PRT" hidden="1">'[12]5'!$P$25:$S$25,'[12]5'!$P$27:$S$31,'[12]5'!$U$14:$X$21,'[12]5'!$U$23:$X$23,'[12]5'!$U$25:$X$25,'[12]5'!$U$27:$X$31,'[12]5'!$Z$14:$AC$21,'[12]5'!$Z$23:$AC$23,'[12]5'!$Z$25:$AC$25</definedName>
    <definedName name="P2_SCOPE_F1_PRT" hidden="1">'[12]Ф-1 (для АО-энерго)'!$D$56:$E$59,'[12]Ф-1 (для АО-энерго)'!$D$34:$E$50,'[12]Ф-1 (для АО-энерго)'!$D$32:$E$32,'[12]Ф-1 (для АО-энерго)'!$D$23:$E$30</definedName>
    <definedName name="P2_SCOPE_F2_PRT" hidden="1">'[12]Ф-2 (для АО-энерго)'!$D$52:$G$54,'[12]Ф-2 (для АО-энерго)'!$C$21:$E$42,'[12]Ф-2 (для АО-энерго)'!$A$12:$E$12,'[12]Ф-2 (для АО-энерго)'!$C$8:$E$11</definedName>
    <definedName name="P2_SCOPE_PER_PRT" hidden="1">[12]перекрестка!$N$14:$N$25,[12]перекрестка!$N$27:$N$31,[12]перекрестка!$J$27:$K$31,[12]перекрестка!$F$27:$H$31,[12]перекрестка!$F$33:$H$37</definedName>
    <definedName name="P2_SCOPE_SV_PRT" hidden="1">[12]свод!$E$58:$I$63,[12]свод!$E$72:$I$79,[12]свод!$E$81:$I$81,[12]свод!$E$85:$H$88,[12]свод!$E$90:$I$90,[12]свод!$E$107:$I$112,[12]свод!$E$114:$I$117</definedName>
    <definedName name="P2_T1_Protect" hidden="1">[13]перекрестка!$J$68:$K$72,[13]перекрестка!$J$74:$K$78,[13]перекрестка!$J$80:$K$84,[13]перекрестка!$J$89,[13]перекрестка!$J$90:$K$94,[13]перекрестка!$J$95</definedName>
    <definedName name="P2_T17?L4">'[5]29'!$J$9:$J$16,'[5]29'!$M$9:$M$16,'[5]29'!$P$9:$P$16,'[5]29'!$G$44:$G$51,'[5]29'!$J$44:$J$51,'[5]29'!$M$44:$M$51,'[5]29'!$M$35:$M$42,'[5]29'!$P$35:$P$42,'[5]29'!$P$44:$P$51</definedName>
    <definedName name="P2_T17?unit?РУБ.ГКАЛ">'[5]29'!$I$18:$I$25,'[5]29'!$L$9:$L$16,'[5]29'!$L$18:$L$25,'[5]29'!$O$9:$O$16,'[5]29'!$F$35:$F$42,'[5]29'!$I$35:$I$42,'[5]29'!$L$35:$L$42,'[5]29'!$O$35:$O$51</definedName>
    <definedName name="P2_T17?unit?ТГКАЛ">'[5]29'!$J$9:$J$16,'[5]29'!$M$9:$M$16,'[5]29'!$P$9:$P$16,'[5]29'!$M$35:$M$42,'[5]29'!$P$35:$P$42,'[5]29'!$G$44:$G$51,'[5]29'!$J$44:$J$51,'[5]29'!$M$44:$M$51,'[5]29'!$P$44:$P$51</definedName>
    <definedName name="P2_T17_Protection">'[5]29'!$F$19:$G$19,'[5]29'!$F$21:$G$25,'[5]29'!$F$27:$G$27,'[5]29'!$F$29:$G$33,'[5]29'!$F$36:$G$36,'[5]29'!$F$38:$G$42,'[5]29'!$F$45:$G$45,'[5]29'!$F$47:$G$51</definedName>
    <definedName name="P2_T21_Protection">'[5]21'!$E$20:$E$22,'[5]21'!$G$20:$K$22,'[5]21'!$M$20:$M$22,'[5]21'!$O$20:$S$22,'[5]21'!$E$26:$E$28,'[5]21'!$G$26:$K$28,'[5]21'!$M$26:$M$28,'[5]21'!$O$26:$S$28</definedName>
    <definedName name="P2_T25_protection">'[5]25'!$L$35:$O$37,'[5]25'!$L$41:$O$42,'[5]25'!$Q$8:$T$21,'[5]25'!$Q$24:$T$28,'[5]25'!$Q$30:$T$33,'[5]25'!$Q$35:$T$37,'[5]25'!$Q$41:$T$42,'[5]25'!$B$35:$B$37</definedName>
    <definedName name="P2_T26_Protection">'[5]26'!$F$34:$I$36,'[5]26'!$K$8:$N$8,'[5]26'!$K$10:$N$11,'[5]26'!$K$13:$N$15,'[5]26'!$K$18:$N$19,'[5]26'!$K$22:$N$24,'[5]26'!$K$26:$N$26,'[5]26'!$K$29:$N$32</definedName>
    <definedName name="P2_T27_Protection">'[5]27'!$F$34:$I$36,'[5]27'!$K$8:$N$8,'[5]27'!$K$10:$N$11,'[5]27'!$K$13:$N$15,'[5]27'!$K$18:$N$19,'[5]27'!$K$22:$N$24,'[5]27'!$K$26:$N$26,'[5]27'!$K$29:$N$32</definedName>
    <definedName name="P2_T28?axis?R?ПЭ">'[5]28'!$D$68:$I$70,'[5]28'!$D$74:$I$76,'[5]28'!$D$80:$I$82,'[5]28'!$D$89:$I$91,'[5]28'!$D$94:$I$96,'[5]28'!$D$100:$I$102,'[5]28'!$D$106:$I$108,'[5]28'!$D$115:$I$117</definedName>
    <definedName name="P2_T28?axis?R?ПЭ?">'[5]28'!$B$68:$B$70,'[5]28'!$B$74:$B$76,'[5]28'!$B$80:$B$82,'[5]28'!$B$89:$B$91,'[5]28'!$B$94:$B$96,'[5]28'!$B$100:$B$102,'[5]28'!$B$106:$B$108,'[5]28'!$B$115:$B$117</definedName>
    <definedName name="P2_T28_Protection">'[5]28'!$B$126:$B$128,'[5]28'!$B$132:$B$134,'[5]28'!$B$141:$B$143,'[5]28'!$B$146:$B$148,'[5]28'!$B$152:$B$154,'[5]28'!$B$158:$B$160,'[5]28'!$B$167:$B$169</definedName>
    <definedName name="P2_T4_Protect" hidden="1">'[13]4'!$Q$22:$T$22,'[13]4'!$Q$24:$T$28,'[13]4'!$V$24:$Y$28,'[13]4'!$V$22:$Y$22,'[13]4'!$V$20:$Y$20,'[13]4'!$V$11:$Y$17,'[13]4'!$AA$11:$AD$17,'[13]4'!$AA$20:$AD$20,'[13]4'!$AA$22:$AD$22</definedName>
    <definedName name="P3_SCOPE_F1_PRT" hidden="1">'[12]Ф-1 (для АО-энерго)'!$E$16:$E$17,'[12]Ф-1 (для АО-энерго)'!$C$4:$D$4,'[12]Ф-1 (для АО-энерго)'!$C$7:$E$10,'[12]Ф-1 (для АО-энерго)'!$A$11:$E$11</definedName>
    <definedName name="P3_SCOPE_PER_PRT" hidden="1">[12]перекрестка!$J$33:$K$37,[12]перекрестка!$N$33:$N$37,[12]перекрестка!$F$39:$H$43,[12]перекрестка!$J$39:$K$43,[12]перекрестка!$N$39:$N$43</definedName>
    <definedName name="P3_SCOPE_SV_PRT" hidden="1">[12]свод!$E$121:$I$121,[12]свод!$E$124:$H$127,[12]свод!$D$135:$G$135,[12]свод!$I$135:$I$140,[12]свод!$H$137:$H$140,[12]свод!$D$138:$G$140,[12]свод!$E$15:$I$16</definedName>
    <definedName name="P3_T1_Protect" hidden="1">[13]перекрестка!$J$96:$K$100,[13]перекрестка!$J$102:$K$106,[13]перекрестка!$J$108:$K$112,[13]перекрестка!$J$114:$K$118,[13]перекрестка!$J$120:$K$124</definedName>
    <definedName name="P3_T17_Protection">'[5]29'!$F$53:$G$53,'[5]29'!$F$55:$G$59,'[5]29'!$I$55:$J$59,'[5]29'!$I$53:$J$53,'[5]29'!$I$47:$J$51,'[5]29'!$I$45:$J$45,'[5]29'!$I$38:$J$42,'[5]29'!$I$36:$J$36</definedName>
    <definedName name="P3_T21_Protection">'[5]21'!$E$31:$E$33,'[5]21'!$G$31:$K$33,'[5]21'!$B$14:$B$16,'[5]21'!$B$20:$B$22,'[5]21'!$B$26:$B$28,'[5]21'!$B$31:$B$33,'[5]21'!$M$31:$M$33,P1_T21_Protection</definedName>
    <definedName name="P3_T27_Protection">'[5]27'!$K$34:$N$36,'[5]27'!$P$8:$S$8,'[5]27'!$P$10:$S$11,'[5]27'!$P$13:$S$15,'[5]27'!$P$18:$S$19,'[5]27'!$P$22:$S$24,'[5]27'!$P$26:$S$26,'[5]27'!$P$29:$S$32</definedName>
    <definedName name="P3_T28?axis?R?ПЭ">'[5]28'!$D$120:$I$122,'[5]28'!$D$126:$I$128,'[5]28'!$D$132:$I$134,'[5]28'!$D$141:$I$143,'[5]28'!$D$146:$I$148,'[5]28'!$D$152:$I$154,'[5]28'!$D$158:$I$160</definedName>
    <definedName name="P3_T28?axis?R?ПЭ?">'[5]28'!$B$120:$B$122,'[5]28'!$B$126:$B$128,'[5]28'!$B$132:$B$134,'[5]28'!$B$141:$B$143,'[5]28'!$B$146:$B$148,'[5]28'!$B$152:$B$154,'[5]28'!$B$158:$B$160</definedName>
    <definedName name="P3_T28_Protection">'[5]28'!$B$172:$B$174,'[5]28'!$B$178:$B$180,'[5]28'!$B$184:$B$186,'[5]28'!$B$193:$B$195,'[5]28'!$B$198:$B$200,'[5]28'!$B$204:$B$206,'[5]28'!$B$210:$B$212</definedName>
    <definedName name="P4_SCOPE_F1_PRT" hidden="1">'[12]Ф-1 (для АО-энерго)'!$C$13:$E$13,'[12]Ф-1 (для АО-энерго)'!$A$14:$E$14,'[12]Ф-1 (для АО-энерго)'!$C$23:$C$50,'[12]Ф-1 (для АО-энерго)'!$C$54:$C$95</definedName>
    <definedName name="P4_SCOPE_PER_PRT" hidden="1">[12]перекрестка!$F$45:$H$49,[12]перекрестка!$J$45:$K$49,[12]перекрестка!$N$45:$N$49,[12]перекрестка!$F$53:$G$64,[12]перекрестка!$H$54:$H$58</definedName>
    <definedName name="P4_T1_Protect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7_Protection">'[5]29'!$I$29:$J$33,'[5]29'!$I$27:$J$27,'[5]29'!$I$21:$J$25,'[5]29'!$I$19:$J$19,'[5]29'!$I$12:$J$16,'[5]29'!$I$10:$J$10,'[5]29'!$L$10:$M$10,'[5]29'!$L$12:$M$16</definedName>
    <definedName name="P4_T28?axis?R?ПЭ">'[5]28'!$D$167:$I$169,'[5]28'!$D$172:$I$174,'[5]28'!$D$178:$I$180,'[5]28'!$D$184:$I$186,'[5]28'!$D$193:$I$195,'[5]28'!$D$198:$I$200,'[5]28'!$D$204:$I$206</definedName>
    <definedName name="P4_T28?axis?R?ПЭ?">'[5]28'!$B$167:$B$169,'[5]28'!$B$172:$B$174,'[5]28'!$B$178:$B$180,'[5]28'!$B$184:$B$186,'[5]28'!$B$193:$B$195,'[5]28'!$B$198:$B$200,'[5]28'!$B$204:$B$206</definedName>
    <definedName name="P4_T28_Protection">'[5]28'!$B$219:$B$221,'[5]28'!$B$224:$B$226,'[5]28'!$B$230:$B$232,'[5]28'!$B$236:$B$238,'[5]28'!$B$245:$B$247,'[5]28'!$B$250:$B$252,'[5]28'!$B$256:$B$258</definedName>
    <definedName name="P5_SCOPE_PER_PRT" hidden="1">[12]перекрестка!$H$60:$H$64,[12]перекрестка!$J$53:$J$64,[12]перекрестка!$K$54:$K$58,[12]перекрестка!$K$60:$K$64,[12]перекрестка!$N$53:$N$64</definedName>
    <definedName name="P5_T1_Protect" hidden="1">[13]перекрестка!$N$30:$N$34,[13]перекрестка!$N$36:$N$40,[13]перекрестка!$N$42:$N$46,[13]перекрестка!$N$49:$N$60,[13]перекрестка!$N$62:$N$66</definedName>
    <definedName name="P5_T17_Protection">'[5]29'!$L$19:$M$19,'[5]29'!$L$21:$M$27,'[5]29'!$L$29:$M$33,'[5]29'!$L$36:$M$36,'[5]29'!$L$38:$M$42,'[5]29'!$L$45:$M$45,'[5]29'!$O$10:$P$10,'[5]29'!$O$12:$P$16</definedName>
    <definedName name="P5_T28?axis?R?ПЭ">'[5]28'!$D$210:$I$212,'[5]28'!$D$219:$I$221,'[5]28'!$D$224:$I$226,'[5]28'!$D$230:$I$232,'[5]28'!$D$236:$I$238,'[5]28'!$D$245:$I$247,'[5]28'!$D$250:$I$252</definedName>
    <definedName name="P5_T28?axis?R?ПЭ?">'[5]28'!$B$210:$B$212,'[5]28'!$B$219:$B$221,'[5]28'!$B$224:$B$226,'[5]28'!$B$230:$B$232,'[5]28'!$B$236:$B$238,'[5]28'!$B$245:$B$247,'[5]28'!$B$250:$B$252</definedName>
    <definedName name="P5_T28_Protection">'[5]28'!$B$262:$B$264,'[5]28'!$B$271:$B$273,'[5]28'!$B$276:$B$278,'[5]28'!$B$282:$B$284,'[5]28'!$B$288:$B$291,'[5]28'!$B$11:$B$13,'[5]28'!$B$16:$B$18,'[5]28'!$B$22:$B$24</definedName>
    <definedName name="P6_SCOPE_PER_PRT" hidden="1">[12]перекрестка!$F$66:$H$70,[12]перекрестка!$J$66:$K$70,[12]перекрестка!$N$66:$N$70,[12]перекрестка!$F$72:$H$76,[12]перекрестка!$J$72:$K$76</definedName>
    <definedName name="P6_T1_Protect" hidden="1">[13]перекрестка!$N$68:$N$72,[13]перекрестка!$N$74:$N$78,[13]перекрестка!$N$80:$N$84,[13]перекрестка!$N$89:$N$100,[13]перекрестка!$N$102:$N$106</definedName>
    <definedName name="P6_T17_Protection">'[5]29'!$O$19:$P$19,'[5]29'!$O$21:$P$25,'[5]29'!$O$27:$P$27,'[5]29'!$O$29:$P$33,'[5]29'!$O$36:$P$36,'[5]29'!$O$38:$P$42,'[5]29'!$O$45:$P$45,P1_T17_Protection</definedName>
    <definedName name="P6_T28?axis?R?ПЭ">'[5]28'!$D$256:$I$258,'[5]28'!$D$262:$I$264,'[5]28'!$D$271:$I$273,'[5]28'!$D$276:$I$278,'[5]28'!$D$282:$I$284,'[5]28'!$D$288:$I$291,'[5]28'!$D$11:$I$13,P1_T28?axis?R?ПЭ</definedName>
    <definedName name="P6_T28?axis?R?ПЭ?">'[5]28'!$B$256:$B$258,'[5]28'!$B$262:$B$264,'[5]28'!$B$271:$B$273,'[5]28'!$B$276:$B$278,'[5]28'!$B$282:$B$284,'[5]28'!$B$288:$B$291,'[5]28'!$B$11:$B$13,P1_T28?axis?R?ПЭ?</definedName>
    <definedName name="P6_T28_Protection">'[5]28'!$B$28:$B$30,'[5]28'!$B$37:$B$39,'[5]28'!$B$42:$B$44,'[5]28'!$B$48:$B$50,'[5]28'!$B$54:$B$56,'[5]28'!$B$63:$B$65,'[5]28'!$G$210:$H$212,'[5]28'!$D$11:$E$13</definedName>
    <definedName name="P7_SCOPE_PER_PRT" hidden="1">[12]перекрестка!$N$72:$N$76,[12]перекрестка!$F$78:$H$82,[12]перекрестка!$J$78:$K$82,[12]перекрестка!$N$78:$N$82,[12]перекрестка!$F$84:$H$88</definedName>
    <definedName name="P7_T1_Protect" hidden="1">[13]перекрестка!$N$108:$N$112,[13]перекрестка!$N$114:$N$118,[13]перекрестка!$N$120:$N$124,[13]перекрестка!$N$127:$N$138,[13]перекрестка!$N$140:$N$144</definedName>
    <definedName name="P7_T28_Protection">'[5]28'!$G$11:$H$13,'[5]28'!$D$16:$E$18,'[5]28'!$G$16:$H$18,'[5]28'!$D$22:$E$24,'[5]28'!$G$22:$H$24,'[5]28'!$D$28:$E$30,'[5]28'!$G$28:$H$30,'[5]28'!$D$37:$E$39</definedName>
    <definedName name="P8_SCOPE_PER_PRT" hidden="1">[12]перекрестка!$J$84:$K$88,[12]перекрестка!$N$84:$N$88,[12]перекрестка!$F$14:$G$25,P1_SCOPE_PER_PRT,P2_SCOPE_PER_PRT,P3_SCOPE_PER_PRT,P4_SCOPE_PER_PRT</definedName>
    <definedName name="P8_T1_Protect" hidden="1">[13]перекрестка!$N$146:$N$150,[13]перекрестка!$N$152:$N$156,[13]перекрестка!$N$158:$N$162,[13]перекрестка!$F$11:$G$11,[13]перекрестка!$F$12:$H$16</definedName>
    <definedName name="P8_T28_Protection">'[5]28'!$G$37:$H$39,'[5]28'!$D$42:$E$44,'[5]28'!$G$42:$H$44,'[5]28'!$D$48:$E$50,'[5]28'!$G$48:$H$50,'[5]28'!$D$54:$E$56,'[5]28'!$G$54:$H$56,'[5]28'!$D$89:$E$91</definedName>
    <definedName name="P9_T1_Protect" hidden="1">[13]перекрестка!$F$17:$G$17,[13]перекрестка!$F$18:$H$22,[13]перекрестка!$F$24:$H$28,[13]перекрестка!$F$30:$H$34,[13]перекрестка!$F$36:$H$40</definedName>
    <definedName name="P9_T28_Protection">'[5]28'!$G$89:$H$91,'[5]28'!$G$94:$H$96,'[5]28'!$D$94:$E$96,'[5]28'!$D$100:$E$102,'[5]28'!$G$100:$H$102,'[5]28'!$D$106:$E$108,'[5]28'!$G$106:$H$108,'[5]28'!$D$167:$E$169</definedName>
    <definedName name="PapExpas">#REF!</definedName>
    <definedName name="Pay_Date">#REF!</definedName>
    <definedName name="Pay_Num">#REF!</definedName>
    <definedName name="Payment_Date">DATE(YEAR(Loan_Start),MONTH(Loan_Start)+Payment_Number,DAY(Loan_Start))</definedName>
    <definedName name="Pbud601">#REF!</definedName>
    <definedName name="Pbud655">#REF!</definedName>
    <definedName name="Pbud98">#REF!</definedName>
    <definedName name="Pcharg96">#REF!</definedName>
    <definedName name="Pcotisations">#REF!</definedName>
    <definedName name="Pcoubud">[9]Personnel!#REF!</definedName>
    <definedName name="PdgeccMO">#REF!</definedName>
    <definedName name="PeffecBud">#REF!</definedName>
    <definedName name="Peffectif">#REF!</definedName>
    <definedName name="PeffectifA">#REF!</definedName>
    <definedName name="Pfamo">#REF!</definedName>
    <definedName name="PFAMO612642">#REF!</definedName>
    <definedName name="Pgratif956">#REF!</definedName>
    <definedName name="Phsup">#REF!</definedName>
    <definedName name="Phsup98">#REF!</definedName>
    <definedName name="Phypoaugmentation">#REF!</definedName>
    <definedName name="Pmainoeuvre">#REF!</definedName>
    <definedName name="polta">'[14]2001'!#REF!</definedName>
    <definedName name="popamia">#REF!</definedName>
    <definedName name="pp">#REF!</definedName>
    <definedName name="Princ">#REF!</definedName>
    <definedName name="Print_Area_Reset">OFFSET(Full_Print,0,0,Last_Row)</definedName>
    <definedName name="promd_Запрос_с_16_по_19">#REF!</definedName>
    <definedName name="qaz">[2]!qaz</definedName>
    <definedName name="qq">[2]!USD/1.701</definedName>
    <definedName name="QryRowStr_End_1.5">#N/A</definedName>
    <definedName name="QryRowStr_Start_1.5">#N/A</definedName>
    <definedName name="QryRowStrCount">2</definedName>
    <definedName name="R_r">#REF!</definedName>
    <definedName name="raion">'[11]Анкета (2)'!$B$8</definedName>
    <definedName name="Receipts_and_Disbursements">#REF!</definedName>
    <definedName name="Rent_and_Taxes">#REF!</definedName>
    <definedName name="Rep_cur">'[15]Расчет потоков без учета и.с.'!#REF!</definedName>
    <definedName name="repay1">#REF!</definedName>
    <definedName name="Resnatur">#REF!</definedName>
    <definedName name="Resnatur2">#REF!</definedName>
    <definedName name="RGK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aries_Paid_1">#REF!</definedName>
    <definedName name="Salaries_Paid_2">#REF!</definedName>
    <definedName name="sansnom">[2]!NotesHyp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OPE_16_PRT">P1_SCOPE_16_PRT,P2_SCOPE_16_PRT</definedName>
    <definedName name="SCOPE_17.1_PRT">'[12]17.1'!$D$14:$F$17,'[12]17.1'!$D$19:$F$22,'[12]17.1'!$I$9:$I$12,'[12]17.1'!$I$14:$I$17,'[12]17.1'!$I$19:$I$22,'[12]17.1'!$D$9:$F$12</definedName>
    <definedName name="SCOPE_17_LD">#REF!</definedName>
    <definedName name="SCOPE_17_PRT">#REF!,#REF!,#REF!,#REF!,#REF!,#REF!,#REF!,P1_SCOPE_17_PRT</definedName>
    <definedName name="SCOPE_24_LD">'[12]24'!$E$8:$J$47,'[12]24'!$E$49:$J$66</definedName>
    <definedName name="SCOPE_24_PRT">'[12]24'!$E$41:$I$41,'[12]24'!$E$34:$I$34,'[12]24'!$E$36:$I$36,'[12]24'!$E$43:$I$43</definedName>
    <definedName name="SCOPE_25_PRT">'[12]25'!$E$20:$I$20,'[12]25'!$E$34:$I$34,'[12]25'!$E$41:$I$41,'[12]25'!$E$8:$I$10</definedName>
    <definedName name="SCOPE_4_PRT">'[12]4'!$Z$27:$AC$31,'[12]4'!$F$14:$I$20,P1_SCOPE_4_PRT,P2_SCOPE_4_PRT</definedName>
    <definedName name="SCOPE_5_PRT">'[12]5'!$Z$27:$AC$31,'[12]5'!$F$14:$I$21,P1_SCOPE_5_PRT,P2_SCOPE_5_PRT</definedName>
    <definedName name="SCOPE_F1_PRT">'[12]Ф-1 (для АО-энерго)'!$D$86:$E$95,P1_SCOPE_F1_PRT,P2_SCOPE_F1_PRT,P3_SCOPE_F1_PRT,P4_SCOPE_F1_PRT</definedName>
    <definedName name="SCOPE_F2_PRT">'[12]Ф-2 (для АО-энерго)'!$C$5:$D$5,'[12]Ф-2 (для АО-энерго)'!$C$52:$C$57,'[12]Ф-2 (для АО-энерго)'!$D$57:$G$57,P1_SCOPE_F2_PRT,P2_SCOPE_F2_PRT</definedName>
    <definedName name="SCOPE_PER_PRT">P5_SCOPE_PER_PRT,P6_SCOPE_PER_PRT,P7_SCOPE_PER_PRT,P8_SCOPE_PER_PRT</definedName>
    <definedName name="SCOPE_SPR_PRT">[12]Справочники!$D$21:$J$22,[12]Справочники!$E$13:$I$14,[12]Справочники!$F$27:$H$28</definedName>
    <definedName name="SCOPE_SV_LD1">[12]свод!$E$104:$M$104,[12]свод!$E$106:$M$117,[12]свод!$E$120:$M$121,[12]свод!$E$123:$M$127,[12]свод!$E$10:$M$68,P1_SCOPE_SV_LD1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>[2]!shit</definedName>
    <definedName name="SMappros">[9]SMetstrait!$B$6:$W$57,[9]SMetstrait!$B$59:$W$113</definedName>
    <definedName name="Soude">#REF!</definedName>
    <definedName name="SoudeP97">#REF!</definedName>
    <definedName name="Staffing_Plan_1">#REF!</definedName>
    <definedName name="Staffing_Plan_2">#REF!</definedName>
    <definedName name="Statement_of_Cash_Flows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>#REF!</definedName>
    <definedName name="T1_Protect">P15_T1_Protect,P16_T1_Protect,P17_T1_Protect,P18_T1_Protect,P19_T1_Protect</definedName>
    <definedName name="T11?Data">#N/A</definedName>
    <definedName name="T15_Protect">'[13]15'!$E$25:$I$29,'[13]15'!$E$31:$I$34,'[13]15'!$E$36:$I$38,'[13]15'!$E$42:$I$43,'[13]15'!$E$9:$I$17,'[13]15'!$B$36:$B$38,'[13]15'!$E$19:$I$21</definedName>
    <definedName name="T16_Protect">'[13]16'!$G$44:$K$44,'[13]16'!$G$7:$K$8,P1_T16_Protect</definedName>
    <definedName name="T17.1_Protect">'[13]17.1'!$D$14:$F$17,'[13]17.1'!$D$19:$F$22,'[13]17.1'!$I$9:$I$12,'[13]17.1'!$I$14:$I$17,'[13]17.1'!$I$19:$I$22,'[13]17.1'!$D$9:$F$12</definedName>
    <definedName name="T17?L7">'[5]29'!$L$60,'[5]29'!$O$60,'[5]29'!$F$60,'[5]29'!$I$60</definedName>
    <definedName name="T17?unit?ГКАЛЧ">'[5]29'!$M$26:$M$33,'[5]29'!$P$26:$P$33,'[5]29'!$G$52:$G$59,'[5]29'!$J$52:$J$59,'[5]29'!$M$52:$M$59,'[5]29'!$P$52:$P$59,'[5]29'!$G$26:$G$33,'[5]29'!$J$26:$J$33</definedName>
    <definedName name="T17?unit?РУБ.ГКАЛ">'[5]29'!$O$18:$O$25,P1_T17?unit?РУБ.ГКАЛ,P2_T17?unit?РУБ.ГКАЛ</definedName>
    <definedName name="T17?unit?ТГКАЛ">'[5]29'!$P$18:$P$25,P1_T17?unit?ТГКАЛ,P2_T17?unit?ТГКАЛ</definedName>
    <definedName name="T17?unit?ТРУБ.ГКАЛЧ.МЕС">'[5]29'!$L$26:$L$33,'[5]29'!$O$26:$O$33,'[5]29'!$F$52:$F$59,'[5]29'!$I$52:$I$59,'[5]29'!$L$52:$L$59,'[5]29'!$O$52:$O$59,'[5]29'!$F$26:$F$33,'[5]29'!$I$26:$I$33</definedName>
    <definedName name="T17_Protect">'[13]21.3'!$E$54:$I$57,'[13]21.3'!$E$10:$I$10,P1_T17_Protect</definedName>
    <definedName name="T17_Protection">P2_T17_Protection,P3_T17_Protection,P4_T17_Protection,P5_T17_Protection,P6_T17_Protection</definedName>
    <definedName name="T18.1?Data">P1_T18.1?Data,P2_T18.1?Data</definedName>
    <definedName name="T18.2?item_ext?СБЫТ">'[13]18.2'!#REF!,'[13]18.2'!#REF!</definedName>
    <definedName name="T18.2?ВРАС">'[13]18.2'!$B$34:$B$36,'[13]18.2'!$B$28:$B$30</definedName>
    <definedName name="T18.2_Protect">'[13]18.2'!$F$56:$J$57,'[13]18.2'!$F$60:$J$60,'[13]18.2'!$F$62:$J$65,'[13]18.2'!$F$6:$J$8,P1_T18.2_Protect</definedName>
    <definedName name="T19.1.1?Data">P1_T19.1.1?Data,P2_T19.1.1?Data</definedName>
    <definedName name="T19.1.2?Data">P1_T19.1.2?Data,P2_T19.1.2?Data</definedName>
    <definedName name="T19.2?Data">P1_T19.2?Data,P2_T19.2?Data</definedName>
    <definedName name="T19?Data">'[5]19'!$J$8:$M$16,'[5]19'!$C$8:$H$16</definedName>
    <definedName name="T19_Protection">'[5]19'!$E$13:$H$13,'[5]19'!$E$15:$H$15,'[5]19'!$J$8:$M$11,'[5]19'!$J$13:$M$13,'[5]19'!$J$15:$M$15,'[5]19'!$E$4:$H$4,'[5]19'!$J$4:$M$4,'[5]19'!$E$8:$H$11</definedName>
    <definedName name="T2.1?Data">#N/A</definedName>
    <definedName name="T2.3_Protect">'[13]2.3'!$F$30:$G$34,'[13]2.3'!$H$24:$K$28</definedName>
    <definedName name="T20.1?Columns">#REF!</definedName>
    <definedName name="T20.1?Investments">#REF!</definedName>
    <definedName name="T20.1?Scope">#REF!</definedName>
    <definedName name="T20.1_Protect">#REF!</definedName>
    <definedName name="T20?Columns">#REF!</definedName>
    <definedName name="T20?ItemComments">#REF!</definedName>
    <definedName name="T20?Items">#REF!</definedName>
    <definedName name="T20?Scope">#REF!</definedName>
    <definedName name="T20?unit?МКВТЧ">'[5]20'!$C$13:$M$13,'[5]20'!$C$15:$M$19,'[5]20'!$C$8:$M$11</definedName>
    <definedName name="T20_Protect">#REF!,#REF!</definedName>
    <definedName name="T20_Protection">'[5]20'!$E$8:$H$11,P1_T20_Protection</definedName>
    <definedName name="T21.2.1?Data">P1_T21.2.1?Data,P2_T21.2.1?Data</definedName>
    <definedName name="T21.2.2?Data">P1_T21.2.2?Data,P2_T21.2.2?Data</definedName>
    <definedName name="T21.3?item_ext?СБЫТ">'[13]21.3'!#REF!,'[13]21.3'!#REF!</definedName>
    <definedName name="T21.3?ВРАС">'[13]21.3'!$B$28:$B$30,'[13]21.3'!$B$48:$B$50</definedName>
    <definedName name="T21.3_Protect">'[13]21.3'!$E$19:$I$22,'[13]21.3'!$E$24:$I$25,'[13]21.3'!$B$28:$I$30,'[13]21.3'!$E$32:$I$32,'[13]21.3'!$E$35:$I$45,'[13]21.3'!$B$48:$I$50,'[13]21.3'!$E$13:$I$17</definedName>
    <definedName name="T21.4?Data">P1_T21.4?Data,P2_T21.4?Data</definedName>
    <definedName name="T21?axis?R?ПЭ">'[5]21'!$D$14:$S$16,'[5]21'!$D$26:$S$28,'[5]21'!$D$20:$S$22</definedName>
    <definedName name="T21?axis?R?ПЭ?">'[5]21'!$B$14:$B$16,'[5]21'!$B$26:$B$28,'[5]21'!$B$20:$B$22</definedName>
    <definedName name="T21?Data">'[5]21'!$D$14:$S$16,'[5]21'!$D$18:$S$18,'[5]21'!$D$20:$S$22,'[5]21'!$D$24:$S$24,'[5]21'!$D$26:$S$28,'[5]21'!$D$31:$S$33,'[5]21'!$D$11:$S$12</definedName>
    <definedName name="T21?L1">'[5]21'!$D$11:$S$12,'[5]21'!$D$14:$S$16,'[5]21'!$D$18:$S$18,'[5]21'!$D$20:$S$22,'[5]21'!$D$26:$S$28,'[5]21'!$D$24:$S$24</definedName>
    <definedName name="T21_Protection">P2_T21_Protection,P3_T21_Protection</definedName>
    <definedName name="T22?item_ext?ВСЕГО">'[5]22'!$E$8:$F$31,'[5]22'!$I$8:$J$31</definedName>
    <definedName name="T22?item_ext?ЭС">'[5]22'!$K$8:$L$31,'[5]22'!$G$8:$H$31</definedName>
    <definedName name="T22?L1">'[5]22'!$G$8:$G$31,'[5]22'!$I$8:$I$31,'[5]22'!$K$8:$K$31,'[5]22'!$E$8:$E$31</definedName>
    <definedName name="T22?L2">'[5]22'!$H$8:$H$31,'[5]22'!$J$8:$J$31,'[5]22'!$L$8:$L$31,'[5]22'!$F$8:$F$31</definedName>
    <definedName name="T22?unit?ГКАЛ.Ч">'[5]22'!$G$8:$G$31,'[5]22'!$I$8:$I$31,'[5]22'!$K$8:$K$31,'[5]22'!$E$8:$E$31</definedName>
    <definedName name="T22?unit?ТГКАЛ">'[5]22'!$H$8:$H$31,'[5]22'!$J$8:$J$31,'[5]22'!$L$8:$L$31,'[5]22'!$F$8:$F$31</definedName>
    <definedName name="T22_Protection">'[5]22'!$E$19:$L$23,'[5]22'!$E$25:$L$25,'[5]22'!$E$27:$L$31,'[5]22'!$E$17:$L$17</definedName>
    <definedName name="T23?axis?R?ВТОП">'[5]23'!$E$8:$P$30,'[5]23'!$E$36:$P$58</definedName>
    <definedName name="T23?axis?R?ВТОП?">'[5]23'!$C$8:$C$30,'[5]23'!$C$36:$C$58</definedName>
    <definedName name="T23?axis?R?ПЭ">'[5]23'!$E$8:$P$30,'[5]23'!$E$36:$P$58</definedName>
    <definedName name="T23?axis?R?ПЭ?">'[5]23'!$B$8:$B$30,'[5]23'!$B$36:$B$58</definedName>
    <definedName name="T23?axis?R?СЦТ">'[5]23'!$E$32:$P$34,'[5]23'!$E$60:$P$62</definedName>
    <definedName name="T23?axis?R?СЦТ?">'[5]23'!$A$60:$A$62,'[5]23'!$A$32:$A$34</definedName>
    <definedName name="T23?Data">'[5]23'!$E$37:$P$63,'[5]23'!$E$9:$P$35</definedName>
    <definedName name="T23?item_ext?ВСЕГО">'[5]23'!$A$55:$P$58,'[5]23'!$A$27:$P$30</definedName>
    <definedName name="T23?item_ext?ИТОГО">'[5]23'!$A$59:$P$59,'[5]23'!$A$31:$P$31</definedName>
    <definedName name="T23?item_ext?СЦТ">'[5]23'!$A$60:$P$62,'[5]23'!$A$32:$P$34</definedName>
    <definedName name="T23_Protection">'[5]23'!$A$60:$A$62,'[5]23'!$F$60:$J$62,'[5]23'!$O$60:$P$62,'[5]23'!$A$9:$A$25,P1_T23_Protection</definedName>
    <definedName name="T24_Protection">'[5]24'!$E$24:$H$37,'[5]24'!$B$35:$B$37,'[5]24'!$E$41:$H$42,'[5]24'!$J$8:$M$21,'[5]24'!$J$24:$M$37,'[5]24'!$J$41:$M$42,'[5]24'!$E$8:$H$21</definedName>
    <definedName name="T25_protection">P1_T25_protection,P2_T25_protection</definedName>
    <definedName name="T26?axis?R?ВРАС">'[5]26'!$C$34:$N$36,'[5]26'!$C$22:$N$24</definedName>
    <definedName name="T26?axis?R?ВРАС?">'[5]26'!$B$34:$B$36,'[5]26'!$B$22:$B$24</definedName>
    <definedName name="T26?L1">'[5]26'!$F$8:$N$8,'[5]26'!$C$8:$D$8</definedName>
    <definedName name="T26?L1.1">'[5]26'!$F$10:$N$10,'[5]26'!$C$10:$D$10</definedName>
    <definedName name="T26?L2">'[5]26'!$F$11:$N$11,'[5]26'!$C$11:$D$11</definedName>
    <definedName name="T26?L2.1">'[5]26'!$F$13:$N$13,'[5]26'!$C$13:$D$13</definedName>
    <definedName name="T26?L3">'[5]26'!$F$14:$N$14,'[5]26'!$C$14:$D$14</definedName>
    <definedName name="T26?L4">'[5]26'!$F$15:$N$15,'[5]26'!$C$15:$D$15</definedName>
    <definedName name="T26?L5">'[5]26'!$F$16:$N$16,'[5]26'!$C$16:$D$16</definedName>
    <definedName name="T26?L5.1">'[5]26'!$F$18:$N$18,'[5]26'!$C$18:$D$18</definedName>
    <definedName name="T26?L5.2">'[5]26'!$F$19:$N$19,'[5]26'!$C$19:$D$19</definedName>
    <definedName name="T26?L5.3">'[5]26'!$F$20:$N$20,'[5]26'!$C$20:$D$20</definedName>
    <definedName name="T26?L5.3.x">'[5]26'!$F$22:$N$24,'[5]26'!$C$22:$D$24</definedName>
    <definedName name="T26?L6">'[5]26'!$F$26:$N$26,'[5]26'!$C$26:$D$26</definedName>
    <definedName name="T26?L7">'[5]26'!$F$27:$N$27,'[5]26'!$C$27:$D$27</definedName>
    <definedName name="T26?L7.1">'[5]26'!$F$29:$N$29,'[5]26'!$C$29:$D$29</definedName>
    <definedName name="T26?L7.2">'[5]26'!$F$30:$N$30,'[5]26'!$C$30:$D$30</definedName>
    <definedName name="T26?L7.3">'[5]26'!$F$31:$N$31,'[5]26'!$C$31:$D$31</definedName>
    <definedName name="T26?L7.4">'[5]26'!$F$32:$N$32,'[5]26'!$C$32:$D$32</definedName>
    <definedName name="T26?L7.4.x">'[5]26'!$F$34:$N$36,'[5]26'!$C$34:$D$36</definedName>
    <definedName name="T26?L8">'[5]26'!$F$38:$N$38,'[5]26'!$C$38:$D$38</definedName>
    <definedName name="T26_Protection">'[5]26'!$K$34:$N$36,'[5]26'!$B$22:$B$24,P1_T26_Protection,P2_T26_Protection</definedName>
    <definedName name="T27?axis?R?ВРАС">'[5]27'!$C$34:$S$36,'[5]27'!$C$22:$S$24</definedName>
    <definedName name="T27?axis?R?ВРАС?">'[5]27'!$B$34:$B$36,'[5]27'!$B$22:$B$24</definedName>
    <definedName name="T27?L1.1">'[5]27'!$F$10:$S$10,'[5]27'!$C$10:$D$10</definedName>
    <definedName name="T27?L2.1">'[5]27'!$F$13:$S$13,'[5]27'!$C$13:$D$13</definedName>
    <definedName name="T27?L5.3">'[5]27'!$F$20:$S$20,'[5]27'!$C$20:$D$20</definedName>
    <definedName name="T27?L5.3.x">'[5]27'!$F$22:$S$24,'[5]27'!$C$22:$D$24</definedName>
    <definedName name="T27?L7">'[5]27'!$F$27:$S$27,'[5]27'!$C$27:$D$27</definedName>
    <definedName name="T27?L7.1">'[5]27'!$F$29:$S$29,'[5]27'!$C$29:$D$29</definedName>
    <definedName name="T27?L7.2">'[5]27'!$F$30:$S$30,'[5]27'!$C$30:$D$30</definedName>
    <definedName name="T27?L7.3">'[5]27'!$F$31:$S$31,'[5]27'!$C$31:$D$31</definedName>
    <definedName name="T27?L7.4">'[5]27'!$F$32:$S$32,'[5]27'!$C$32:$D$32</definedName>
    <definedName name="T27?L7.4.x">'[5]27'!$F$34:$S$36,'[5]27'!$C$34:$D$36</definedName>
    <definedName name="T27?L8">'[5]27'!$F$38:$S$38,'[5]27'!$C$38:$D$38</definedName>
    <definedName name="T27_Protect">'[13]27'!$E$12:$E$13,'[13]27'!$K$4:$AH$4,'[13]27'!$AK$12:$AK$13</definedName>
    <definedName name="T27_Protection">'[5]27'!$P$34:$S$36,'[5]27'!$B$22:$B$24,P1_T27_Protection,P2_T27_Protection,P3_T27_Protection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Data">'[5]28'!$D$190:$E$213,'[5]28'!$G$164:$H$187,'[5]28'!$D$164:$E$187,'[5]28'!$D$138:$I$161,'[5]28'!$D$8:$I$109,'[5]28'!$D$112:$I$135,P1_T28?Data</definedName>
    <definedName name="T28?item_ext?ВСЕГО">'[5]28'!$I$8:$I$292,'[5]28'!$F$8:$F$292</definedName>
    <definedName name="T28?item_ext?ТЭ">'[5]28'!$E$8:$E$292,'[5]28'!$H$8:$H$292</definedName>
    <definedName name="T28?item_ext?ЭЭ">'[5]28'!$D$8:$D$292,'[5]28'!$G$8:$G$292</definedName>
    <definedName name="T28?L1.1.x">'[5]28'!$D$16:$I$18,'[5]28'!$D$11:$I$13</definedName>
    <definedName name="T28?L10.1.x">'[5]28'!$D$250:$I$252,'[5]28'!$D$245:$I$247</definedName>
    <definedName name="T28?L11.1.x">'[5]28'!$D$276:$I$278,'[5]28'!$D$271:$I$273</definedName>
    <definedName name="T28?L2.1.x">'[5]28'!$D$42:$I$44,'[5]28'!$D$37:$I$39</definedName>
    <definedName name="T28?L3.1.x">'[5]28'!$D$68:$I$70,'[5]28'!$D$63:$I$65</definedName>
    <definedName name="T28?L4.1.x">'[5]28'!$D$94:$I$96,'[5]28'!$D$89:$I$91</definedName>
    <definedName name="T28?L5.1.x">'[5]28'!$D$120:$I$122,'[5]28'!$D$115:$I$117</definedName>
    <definedName name="T28?L6.1.x">'[5]28'!$D$146:$I$148,'[5]28'!$D$141:$I$143</definedName>
    <definedName name="T28?L7.1.x">'[5]28'!$D$172:$I$174,'[5]28'!$D$167:$I$169</definedName>
    <definedName name="T28?L8.1.x">'[5]28'!$D$198:$I$200,'[5]28'!$D$193:$I$195</definedName>
    <definedName name="T28?L9.1.x">'[5]28'!$D$224:$I$226,'[5]28'!$D$219:$I$221</definedName>
    <definedName name="T28?unit?ГКАЛЧ">'[5]28'!$H$164:$H$187,'[5]28'!$E$164:$E$187</definedName>
    <definedName name="T28?unit?МКВТЧ">'[5]28'!$G$190:$G$213,'[5]28'!$D$190:$D$213</definedName>
    <definedName name="T28?unit?РУБ.ГКАЛ">'[5]28'!$E$216:$E$239,'[5]28'!$E$268:$E$292,'[5]28'!$H$268:$H$292,'[5]28'!$H$216:$H$239</definedName>
    <definedName name="T28?unit?РУБ.ГКАЛЧ.МЕС">'[5]28'!$H$242:$H$265,'[5]28'!$E$242:$E$265</definedName>
    <definedName name="T28?unit?РУБ.ТКВТ.МЕС">'[5]28'!$G$242:$G$265,'[5]28'!$D$242:$D$265</definedName>
    <definedName name="T28?unit?РУБ.ТКВТЧ">'[5]28'!$G$216:$G$239,'[5]28'!$D$268:$D$292,'[5]28'!$G$268:$G$292,'[5]28'!$D$216:$D$239</definedName>
    <definedName name="T28?unit?ТГКАЛ">'[5]28'!$H$190:$H$213,'[5]28'!$E$190:$E$213</definedName>
    <definedName name="T28?unit?ТКВТ">'[5]28'!$G$164:$G$187,'[5]28'!$D$164:$D$187</definedName>
    <definedName name="T28?unit?ТРУБ">'[5]28'!$D$138:$I$161,'[5]28'!$D$8:$I$109</definedName>
    <definedName name="T28_Protection">P9_T28_Protection,P10_T28_Protection,P11_T28_Protection,P12_T28_Protection</definedName>
    <definedName name="T29?item_ext?1СТ">P1_T29?item_ext?1СТ</definedName>
    <definedName name="T29?item_ext?2СТ.М">P1_T29?item_ext?2СТ.М</definedName>
    <definedName name="T29?item_ext?2СТ.Э">P1_T29?item_ext?2СТ.Э</definedName>
    <definedName name="T29?L10">P1_T29?L10</definedName>
    <definedName name="T4_Protect">'[13]4'!$AA$24:$AD$28,'[13]4'!$G$11:$J$17,P1_T4_Protect,P2_T4_Protect</definedName>
    <definedName name="T6_Protect">'[13]6'!$B$28:$B$37,'[13]6'!$D$28:$H$37,'[13]6'!$J$28:$N$37,'[13]6'!$D$39:$H$41,'[13]6'!$J$39:$N$41,'[13]6'!$B$46:$B$55,P1_T6_Protect</definedName>
    <definedName name="T7?Data">#N/A</definedName>
    <definedName name="temp">#N/A</definedName>
    <definedName name="term1">#REF!</definedName>
    <definedName name="test">#N/A</definedName>
    <definedName name="test2">#N/A</definedName>
    <definedName name="Total_Interest">#REF!</definedName>
    <definedName name="Total_Pay">#REF!</definedName>
    <definedName name="Total_Payment">Scheduled_Payment+Extra_Payment</definedName>
    <definedName name="TP2.1_Protect">[13]P2.1!$F$28:$G$37,[13]P2.1!$F$40:$G$43,[13]P2.1!$F$7:$G$26</definedName>
    <definedName name="TRAILER_TOP">26</definedName>
    <definedName name="TRAILER_TOP_1">#N/A</definedName>
    <definedName name="us">#REF!</definedName>
    <definedName name="USD">[16]коэфф!$B$2</definedName>
    <definedName name="USDDM">[17]оборудование!$D$2</definedName>
    <definedName name="USDRUB">[17]оборудование!$D$1</definedName>
    <definedName name="USDRUS">#REF!</definedName>
    <definedName name="uu">#REF!</definedName>
    <definedName name="Values_Entered">IF(Loan_Amount*Interest_Rate*Loan_Years*Loan_Start&gt;0,1,0)</definedName>
    <definedName name="vasea">#REF!</definedName>
    <definedName name="vs">'[18]списки ФП'!$B$3:$B$7</definedName>
    <definedName name="w">#REF!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hidden="1">{#N/A,#N/A,TRUE,"Лист1";#N/A,#N/A,TRUE,"Лист2";#N/A,#N/A,TRUE,"Лист3"}</definedName>
    <definedName name="www">[2]!www</definedName>
    <definedName name="x">#REF!</definedName>
    <definedName name="z">#REF!</definedName>
    <definedName name="Z_30FEE15E_D26F_11D4_A6F7_00508B6A7686_.wvu.FilterData" hidden="1">#REF!</definedName>
    <definedName name="Z_30FEE15E_D26F_11D4_A6F7_00508B6A7686_.wvu.PrintArea" hidden="1">#REF!</definedName>
    <definedName name="Z_30FEE15E_D26F_11D4_A6F7_00508B6A7686_.wvu.PrintTitles" hidden="1">#REF!</definedName>
    <definedName name="Z_30FEE15E_D26F_11D4_A6F7_00508B6A7686_.wvu.Rows" hidden="1">#REF!</definedName>
    <definedName name="а1">#REF!</definedName>
    <definedName name="а30">#REF!</definedName>
    <definedName name="аа">[2]!аа</definedName>
    <definedName name="АААААААА">[2]!АААААААА</definedName>
    <definedName name="АВГ_РУБ">[19]Калькуляции!#REF!</definedName>
    <definedName name="АВГ_ТОН">[19]Калькуляции!#REF!</definedName>
    <definedName name="август">#REF!</definedName>
    <definedName name="АВЧ_ВН">#REF!</definedName>
    <definedName name="АВЧ_ДП">[19]Калькуляции!#REF!</definedName>
    <definedName name="АВЧ_ЛОК">[19]Калькуляции!#REF!</definedName>
    <definedName name="АВЧ_С">#REF!</definedName>
    <definedName name="АВЧ_ТОЛ">#REF!</definedName>
    <definedName name="АВЧНЗ_АЛФ">#REF!</definedName>
    <definedName name="АВЧНЗ_МЕД">#REF!</definedName>
    <definedName name="АВЧНЗ_ХЛБ">#REF!</definedName>
    <definedName name="АВЧНЗ_ЭЛ">#REF!</definedName>
    <definedName name="АК12">[19]Калькуляции!#REF!</definedName>
    <definedName name="АК12ОЧ">[19]Калькуляции!#REF!</definedName>
    <definedName name="АК5М2">[19]Калькуляции!#REF!</definedName>
    <definedName name="АК9ПЧ">[19]Калькуляции!#REF!</definedName>
    <definedName name="АЛ_АВЧ">#REF!</definedName>
    <definedName name="АЛ_АТЧ">#REF!</definedName>
    <definedName name="АЛ_Ф">#REF!</definedName>
    <definedName name="АЛ_Ф_">#REF!</definedName>
    <definedName name="АЛ_Ф_ЗФА">#REF!</definedName>
    <definedName name="АЛ_Ф_Т">#REF!</definedName>
    <definedName name="Алмаз2">[20]Дебиторка!$J$7</definedName>
    <definedName name="АЛЮМ_АВЧ">#REF!</definedName>
    <definedName name="АЛЮМ_АТЧ">#REF!</definedName>
    <definedName name="АН_Б">#REF!</definedName>
    <definedName name="АН_Б_ТОЛ">[19]Калькуляции!#REF!</definedName>
    <definedName name="АН_М">#REF!</definedName>
    <definedName name="АН_М_">#REF!</definedName>
    <definedName name="АН_М_К">[19]Калькуляции!#REF!</definedName>
    <definedName name="АН_М_П">[19]Калькуляции!#REF!</definedName>
    <definedName name="АН_М_ПК">[19]Калькуляции!#REF!</definedName>
    <definedName name="АН_М_ПРОСТ">[19]Калькуляции!#REF!</definedName>
    <definedName name="АН_С">#REF!</definedName>
    <definedName name="АПР_РУБ">#REF!</definedName>
    <definedName name="АПР_ТОН">#REF!</definedName>
    <definedName name="апрель">#REF!</definedName>
    <definedName name="аренда_ваг">'[21]цены цехов'!$D$30</definedName>
    <definedName name="АТЧ_ЦЕХА">[19]Калькуляции!#REF!</definedName>
    <definedName name="АТЧНЗ_АМ">#REF!</definedName>
    <definedName name="АТЧНЗ_ГЛ">#REF!</definedName>
    <definedName name="АТЧНЗ_КР">#REF!</definedName>
    <definedName name="АТЧНЗ_ЭЛ">#REF!</definedName>
    <definedName name="б">[2]!б</definedName>
    <definedName name="б1">#REF!</definedName>
    <definedName name="_xlnm.Database">#REF!</definedName>
    <definedName name="БазовыйПериод">[22]Заголовок!$B$4</definedName>
    <definedName name="БАР">#REF!</definedName>
    <definedName name="БАР_">#REF!</definedName>
    <definedName name="бб">[2]!бб</definedName>
    <definedName name="ббббб">[2]!ббббб</definedName>
    <definedName name="бл">#REF!</definedName>
    <definedName name="Блок">#REF!</definedName>
    <definedName name="Бородино2">[20]Дебиторка!$J$9</definedName>
    <definedName name="Браво2">[20]Дебиторка!$J$10</definedName>
    <definedName name="в">[2]!в</definedName>
    <definedName name="В_В">#REF!</definedName>
    <definedName name="В_ДП">[19]Калькуляции!#REF!</definedName>
    <definedName name="В_Т">#REF!</definedName>
    <definedName name="В_Т_А">[19]Калькуляции!#REF!</definedName>
    <definedName name="В_Т_ВС">[19]Калькуляции!#REF!</definedName>
    <definedName name="В_Т_К">[19]Калькуляции!#REF!</definedName>
    <definedName name="В_Т_П">[19]Калькуляции!#REF!</definedName>
    <definedName name="В_Т_ПК">[19]Калькуляции!#REF!</definedName>
    <definedName name="В_Э">#REF!</definedName>
    <definedName name="в23ё">[2]!в23ё</definedName>
    <definedName name="В5">[23]БДДС_нов!$C$1:$H$501</definedName>
    <definedName name="ВАЛОВЫЙ">#REF!</definedName>
    <definedName name="вариант">'[24]ПФВ-0.6'!$D$71:$E$71</definedName>
    <definedName name="вв">[2]!вв</definedName>
    <definedName name="ВВВВ">#REF!</definedName>
    <definedName name="Вена2">[20]Дебиторка!$J$11</definedName>
    <definedName name="вид">[25]Лист1!#REF!</definedName>
    <definedName name="ВН">#REF!</definedName>
    <definedName name="ВН_3003_ДП">#REF!</definedName>
    <definedName name="ВН_3103_ЭКС">[19]Калькуляции!#REF!</definedName>
    <definedName name="ВН_6063_ЭКС">[19]Калькуляции!#REF!</definedName>
    <definedName name="ВН_АВЧ_ВН">#REF!</definedName>
    <definedName name="ВН_АВЧ_ДП">[19]Калькуляции!#REF!</definedName>
    <definedName name="ВН_АВЧ_ТОЛ">#REF!</definedName>
    <definedName name="ВН_АВЧ_ЭКС">#REF!</definedName>
    <definedName name="ВН_АТЧ_ВН">#REF!</definedName>
    <definedName name="ВН_АТЧ_ДП">[19]Калькуляции!#REF!</definedName>
    <definedName name="ВН_АТЧ_ТОЛ">#REF!</definedName>
    <definedName name="ВН_АТЧ_ТОЛ_А">[19]Калькуляции!#REF!</definedName>
    <definedName name="ВН_АТЧ_ТОЛ_П">[19]Калькуляции!#REF!</definedName>
    <definedName name="ВН_АТЧ_ТОЛ_ПК">[19]Калькуляции!#REF!</definedName>
    <definedName name="ВН_АТЧ_ЭКС">#REF!</definedName>
    <definedName name="ВН_Р">#REF!</definedName>
    <definedName name="ВН_С_ВН">#REF!</definedName>
    <definedName name="ВН_С_ДП">[19]Калькуляции!#REF!</definedName>
    <definedName name="ВН_С_ТОЛ">#REF!</definedName>
    <definedName name="ВН_С_ЭКС">#REF!</definedName>
    <definedName name="ВН_Т">#REF!</definedName>
    <definedName name="ВНИТ">#REF!</definedName>
    <definedName name="ВОД_ОБ">#REF!</definedName>
    <definedName name="ВОД_Т">#REF!</definedName>
    <definedName name="вода">'[21]цены цехов'!$D$5</definedName>
    <definedName name="вода_НТМК">'[21]цены цехов'!$D$10</definedName>
    <definedName name="вода_обор.">'[21]цены цехов'!$D$17</definedName>
    <definedName name="вода_свежая">'[21]цены цехов'!$D$16</definedName>
    <definedName name="водоотлив_Магн.">'[21]цены цехов'!$D$35</definedName>
    <definedName name="ВОЗ">#REF!</definedName>
    <definedName name="Волгоградэнерго">#REF!</definedName>
    <definedName name="ВСП">#REF!</definedName>
    <definedName name="ВСП1">#REF!</definedName>
    <definedName name="ВСП2">#REF!</definedName>
    <definedName name="ВСПОМОГ">#REF!</definedName>
    <definedName name="ВТОМ">#REF!</definedName>
    <definedName name="второй">#REF!</definedName>
    <definedName name="вуув" hidden="1">{#N/A,#N/A,TRUE,"Лист1";#N/A,#N/A,TRUE,"Лист2";#N/A,#N/A,TRUE,"Лист3"}</definedName>
    <definedName name="выв">#REF!</definedName>
    <definedName name="г">[2]!г</definedName>
    <definedName name="ГАС_Ш">#REF!</definedName>
    <definedName name="гг">#REF!</definedName>
    <definedName name="ГИД">#REF!</definedName>
    <definedName name="ГИД_ЗФА">#REF!</definedName>
    <definedName name="ГЛ">#REF!</definedName>
    <definedName name="ГЛ_">#REF!</definedName>
    <definedName name="ГЛ_ДП">[19]Калькуляции!#REF!</definedName>
    <definedName name="ГЛ_Т">#REF!</definedName>
    <definedName name="ГЛ_Ш">#REF!</definedName>
    <definedName name="глинозем">[2]!USD/1.701</definedName>
    <definedName name="Глубина">'[26]ПФВ-0.5'!$AK$13:$AK$15</definedName>
    <definedName name="год">[27]параметры!$C$5</definedName>
    <definedName name="год1">[28]параметры!$C$3</definedName>
    <definedName name="год2">[29]параметры!$C$2</definedName>
    <definedName name="ГР">#REF!</definedName>
    <definedName name="график">[2]!график</definedName>
    <definedName name="грприрцфв00ав98" hidden="1">{#N/A,#N/A,TRUE,"Лист1";#N/A,#N/A,TRUE,"Лист2";#N/A,#N/A,TRUE,"Лист3"}</definedName>
    <definedName name="грузопер_ПЖТ">'[21]цены цехов'!$D$29</definedName>
    <definedName name="грфинцкавг98Х" hidden="1">{#N/A,#N/A,TRUE,"Лист1";#N/A,#N/A,TRUE,"Лист2";#N/A,#N/A,TRUE,"Лист3"}</definedName>
    <definedName name="ГФГ">'[21]цены цехов'!$D$52</definedName>
    <definedName name="д">[2]!д</definedName>
    <definedName name="ДАВ_ЖИД">#REF!</definedName>
    <definedName name="ДАВ_КАТАНКА">[19]Калькуляции!#REF!</definedName>
    <definedName name="ДАВ_МЕЛК">#REF!</definedName>
    <definedName name="ДАВ_СЛИТКИ">#REF!</definedName>
    <definedName name="Дав_тв">#REF!</definedName>
    <definedName name="ДАВ_ШТАН">#REF!</definedName>
    <definedName name="ДАВАЛЬЧЕСИЙ">#REF!</definedName>
    <definedName name="ДАВАЛЬЧЕСКИЙ">#REF!</definedName>
    <definedName name="Данкор2">[20]Дебиторка!$J$27</definedName>
    <definedName name="ДАТА">[25]Лист1!$A$38:$A$50</definedName>
    <definedName name="Дв">[2]!Дв</definedName>
    <definedName name="ДЕК_РУБ">[19]Калькуляции!#REF!</definedName>
    <definedName name="ДЕК_Т">[19]Калькуляции!#REF!</definedName>
    <definedName name="ДЕК_ТОН">[19]Калькуляции!#REF!</definedName>
    <definedName name="декабрь">#REF!</definedName>
    <definedName name="День">'[26]ПФВ-0.5'!$AM$4:$AM$34</definedName>
    <definedName name="деф">[27]параметры!$C$6</definedName>
    <definedName name="дефлятор">[30]параметры!$C$8</definedName>
    <definedName name="ДЗО">'[30]титул БДР'!$A$18</definedName>
    <definedName name="Диаметры">'[26]ПФВ-0.5'!$AK$22:$AK$39</definedName>
    <definedName name="ДиапазонЗащиты">#REF!,#REF!,#REF!,#REF!,[2]!P1_ДиапазонЗащиты,[2]!P2_ДиапазонЗащиты,[2]!P3_ДиапазонЗащиты,[2]!P4_ДиапазонЗащиты</definedName>
    <definedName name="ДИЗТОПЛИВО">#REF!</definedName>
    <definedName name="ДИМА">#REF!</definedName>
    <definedName name="Дионис2">[20]Дебиторка!$J$15</definedName>
    <definedName name="ДИЭТ">[19]Калькуляции!#REF!</definedName>
    <definedName name="ДОГПЕР_АВЧСЫРЕЦ">[19]Калькуляции!#REF!</definedName>
    <definedName name="ДОГПЕР_СЫРЕЦ">[19]Калькуляции!#REF!</definedName>
    <definedName name="Доллар">[31]Оборудование_стоим!#REF!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[2]!е</definedName>
    <definedName name="ЕСН">[32]Макро!$B$4</definedName>
    <definedName name="ж">[2]!ж</definedName>
    <definedName name="жжжжжжж">[2]!жжжжжжж</definedName>
    <definedName name="ЖИДКИЙ">#REF!</definedName>
    <definedName name="з">[2]!з</definedName>
    <definedName name="З0">#REF!</definedName>
    <definedName name="З1">#REF!</definedName>
    <definedName name="З10">#REF!</definedName>
    <definedName name="З11">#REF!</definedName>
    <definedName name="З12">#REF!</definedName>
    <definedName name="З13">#REF!</definedName>
    <definedName name="З14">#REF!</definedName>
    <definedName name="З2">#REF!</definedName>
    <definedName name="З3">#REF!</definedName>
    <definedName name="З4">#REF!</definedName>
    <definedName name="З5">#REF!</definedName>
    <definedName name="З6">#REF!</definedName>
    <definedName name="З7">#REF!</definedName>
    <definedName name="З8">#REF!</definedName>
    <definedName name="З81">[19]Калькуляции!#REF!</definedName>
    <definedName name="З9">#REF!</definedName>
    <definedName name="_xlnm.Print_Titles">#N/A</definedName>
    <definedName name="ЗАРПЛАТА">#REF!</definedName>
    <definedName name="ззззз">#REF!</definedName>
    <definedName name="ззззззззззззззззззззз">[2]!ззззззззззззззззззззз</definedName>
    <definedName name="ЗКР">[19]Калькуляции!#REF!</definedName>
    <definedName name="ЗП1">[33]Лист13!$A$2</definedName>
    <definedName name="ЗП2">[33]Лист13!$B$2</definedName>
    <definedName name="ЗП3">[33]Лист13!$C$2</definedName>
    <definedName name="ЗП4">[33]Лист13!$D$2</definedName>
    <definedName name="и">[2]!и</definedName>
    <definedName name="й">[2]!й</definedName>
    <definedName name="ИЗВ_М">#REF!</definedName>
    <definedName name="ИЗМНЗП_АВЧ">#REF!</definedName>
    <definedName name="ИЗМНЗП_АТЧ">#REF!</definedName>
    <definedName name="ии">#REF!</definedName>
    <definedName name="йй">[2]!йй</definedName>
    <definedName name="ййййййййййййй">[2]!ййййййййййййй</definedName>
    <definedName name="индцкавг98" hidden="1">{#N/A,#N/A,TRUE,"Лист1";#N/A,#N/A,TRUE,"Лист2";#N/A,#N/A,TRUE,"Лист3"}</definedName>
    <definedName name="Иркутск2">[20]Дебиторка!$J$16</definedName>
    <definedName name="ИТВСП">#REF!</definedName>
    <definedName name="ИТСЫР">#REF!</definedName>
    <definedName name="ИТТР">#REF!</definedName>
    <definedName name="ИТЭН">#REF!</definedName>
    <definedName name="ЙЦУ">#REF!</definedName>
    <definedName name="ИЮЛ_РУБ">[19]Калькуляции!#REF!</definedName>
    <definedName name="ИЮЛ_ТОН">[19]Калькуляции!#REF!</definedName>
    <definedName name="июль">#REF!</definedName>
    <definedName name="ИЮН_РУБ">#REF!</definedName>
    <definedName name="ИЮН_ТОН">#REF!</definedName>
    <definedName name="июнь">#REF!</definedName>
    <definedName name="к">[2]!к</definedName>
    <definedName name="К_СЫР">#REF!</definedName>
    <definedName name="К_СЫР_ТОЛ">[19]Калькуляции!#REF!</definedName>
    <definedName name="К2_РУБ">[19]Калькуляции!#REF!</definedName>
    <definedName name="К2_ТОН">[19]Калькуляции!#REF!</definedName>
    <definedName name="КАТАНКА">[19]Калькуляции!#REF!</definedName>
    <definedName name="КАТАНКА_КРАМЗ">[19]Калькуляции!#REF!</definedName>
    <definedName name="КБОР">[19]Калькуляции!#REF!</definedName>
    <definedName name="КВ1_РУБ">#REF!</definedName>
    <definedName name="КВ1_ТОН">#REF!</definedName>
    <definedName name="КВ2_РУБ">#REF!</definedName>
    <definedName name="КВ2_ТОН">#REF!</definedName>
    <definedName name="КВ3_РУБ">#REF!</definedName>
    <definedName name="КВ3_ТОН">#REF!</definedName>
    <definedName name="КВ4_РУБ">#REF!</definedName>
    <definedName name="КВ4_ТОН">#REF!</definedName>
    <definedName name="КД_">'[34]Прочие доходы и расходы'!$D$83:$D$116</definedName>
    <definedName name="ке">[2]!ке</definedName>
    <definedName name="кеппппппппппп" hidden="1">{#N/A,#N/A,TRUE,"Лист1";#N/A,#N/A,TRUE,"Лист2";#N/A,#N/A,TRUE,"Лист3"}</definedName>
    <definedName name="КИПиА">'[21]цены цехов'!$D$14</definedName>
    <definedName name="кл">#REF!</definedName>
    <definedName name="КнязьРюрик2">[20]Дебиторка!$J$18</definedName>
    <definedName name="код">#REF!</definedName>
    <definedName name="КОД_">'[34]Прочие доходы и расходы'!$E$83:$E$116</definedName>
    <definedName name="КОД_2">'[34]Форма 2(год)'!$C$8:$C$48</definedName>
    <definedName name="код1">#REF!</definedName>
    <definedName name="КОК_ПРОК">#REF!</definedName>
    <definedName name="КОМПЛЕКСНЫЙ">[19]Калькуляции!#REF!</definedName>
    <definedName name="Комплексы">'[26]ПФВ-0.5'!$AJ$4:$AJ$10</definedName>
    <definedName name="КОРК_7">#REF!</definedName>
    <definedName name="КОРК_АВЧ">#REF!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1">#REF!</definedName>
    <definedName name="коэф2">#REF!</definedName>
    <definedName name="коэф3">#REF!</definedName>
    <definedName name="коэф4">#REF!</definedName>
    <definedName name="КПП">#REF!</definedName>
    <definedName name="кр">#REF!</definedName>
    <definedName name="КР_">#REF!</definedName>
    <definedName name="КР_10">#REF!</definedName>
    <definedName name="КР_2ЦЕХ">#REF!</definedName>
    <definedName name="КР_7">#REF!</definedName>
    <definedName name="КР_8">#REF!</definedName>
    <definedName name="кр_до165">#REF!</definedName>
    <definedName name="КР_КРАМЗ">#REF!</definedName>
    <definedName name="КР_ЛОК">[19]Калькуляции!#REF!</definedName>
    <definedName name="КР_ЛОК_8">[19]Калькуляции!#REF!</definedName>
    <definedName name="КР_ОБАН">#REF!</definedName>
    <definedName name="кр_с8б">#REF!</definedName>
    <definedName name="КР_С8БМ">#REF!</definedName>
    <definedName name="КР_СУМ">#REF!</definedName>
    <definedName name="КР_Ф">#REF!</definedName>
    <definedName name="КР_ЦЕХА">[19]Калькуляции!#REF!</definedName>
    <definedName name="КР_ЭЮ">[19]Калькуляции!#REF!</definedName>
    <definedName name="КРЕМНИЙ">[19]Калькуляции!#REF!</definedName>
    <definedName name="_xlnm.Criteria">[35]Données!#REF!</definedName>
    <definedName name="КрПроцент">#REF!</definedName>
    <definedName name="КРУПН_КРАМЗ">#REF!</definedName>
    <definedName name="кур">#REF!</definedName>
    <definedName name="Курс">#REF!</definedName>
    <definedName name="КурсУЕ">#REF!</definedName>
    <definedName name="л">[2]!л</definedName>
    <definedName name="ЛИГ_АЛ_М">[19]Калькуляции!#REF!</definedName>
    <definedName name="ЛИГ_БР_ТИ">[19]Калькуляции!#REF!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>[2]!м</definedName>
    <definedName name="МАГНИЙ">[19]Калькуляции!#REF!</definedName>
    <definedName name="май">#REF!</definedName>
    <definedName name="МАЙ_РУБ">#REF!</definedName>
    <definedName name="МАЙ_ТОН">#REF!</definedName>
    <definedName name="МАР_РУБ">#REF!</definedName>
    <definedName name="МАР_ТОН">#REF!</definedName>
    <definedName name="МАРГ_ЛИГ">[19]Калькуляции!#REF!</definedName>
    <definedName name="МАРГ_ЛИГ_ДП">#REF!</definedName>
    <definedName name="МАРГ_ЛИГ_СТ">[19]Калькуляции!#REF!</definedName>
    <definedName name="март">#REF!</definedName>
    <definedName name="масло">'[36]масла,литры'!#REF!</definedName>
    <definedName name="Материалы">'[26]ПФВ-0.5'!$AG$26:$AG$33</definedName>
    <definedName name="МЕД">#REF!</definedName>
    <definedName name="МЕД_">#REF!</definedName>
    <definedName name="МЕЛ_СУМ">#REF!</definedName>
    <definedName name="Место">'[26]ПФВ-0.5'!$AK$18:$AK$19</definedName>
    <definedName name="МЕСЯЦЫ">[36]Январь!#REF!</definedName>
    <definedName name="Мет_собс">#REF!</definedName>
    <definedName name="Мет_ЭЛЦ3">#REF!</definedName>
    <definedName name="Метроном2">[20]Дебиторка!$J$14</definedName>
    <definedName name="мехцех_РМП">'[21]цены цехов'!$D$26</definedName>
    <definedName name="МЛИГ_АМ">[19]Калькуляции!#REF!</definedName>
    <definedName name="МЛИГ_ЭЛ">[19]Калькуляции!#REF!</definedName>
    <definedName name="МнНДС">#REF!</definedName>
    <definedName name="МС6_РУБ">[19]Калькуляции!#REF!</definedName>
    <definedName name="МС6_ТОН">[19]Калькуляции!#REF!</definedName>
    <definedName name="МС9_РУБ">[19]Калькуляции!#REF!</definedName>
    <definedName name="МС9_ТОН">[19]Калькуляции!#REF!</definedName>
    <definedName name="мым">[2]!мым</definedName>
    <definedName name="н">[2]!н</definedName>
    <definedName name="Н_2ЦЕХ_СКАЛ">#REF!</definedName>
    <definedName name="Н_АЛФ">#REF!</definedName>
    <definedName name="Н_АМ_МЛ">[19]Калькуляции!#REF!</definedName>
    <definedName name="Н_АНБЛ">#REF!</definedName>
    <definedName name="Н_АНБЛ_В">[19]Калькуляции!#REF!</definedName>
    <definedName name="Н_АНБЛ_Т">[19]Калькуляции!#REF!</definedName>
    <definedName name="Н_АФ_МЛ">[19]Калькуляции!#REF!</definedName>
    <definedName name="Н_ВАЛФ">#REF!</definedName>
    <definedName name="Н_ВГР">#REF!</definedName>
    <definedName name="Н_ВКРСВ">#REF!</definedName>
    <definedName name="Н_ВМЕДЬ">#REF!</definedName>
    <definedName name="Н_ВОДОБКРУПН">#REF!</definedName>
    <definedName name="Н_ВХЛБ">#REF!</definedName>
    <definedName name="Н_ВХЛН">#REF!</definedName>
    <definedName name="Н_ГИДЗ">#REF!</definedName>
    <definedName name="Н_ГЛ_ВН">#REF!</definedName>
    <definedName name="Н_ГЛ_ДП">[19]Калькуляции!#REF!</definedName>
    <definedName name="Н_ГЛ_ИТ">[19]Калькуляции!#REF!</definedName>
    <definedName name="Н_ГЛ_ТОЛ">#REF!</definedName>
    <definedName name="Н_ГЛШ">#REF!</definedName>
    <definedName name="Н_ИЗВ">#REF!</definedName>
    <definedName name="Н_К_ПРОК">#REF!</definedName>
    <definedName name="Н_К_СЫР">#REF!</definedName>
    <definedName name="Н_К_СЫР_П">[19]Калькуляции!#REF!</definedName>
    <definedName name="Н_К_СЫР_Т">[19]Калькуляции!#REF!</definedName>
    <definedName name="Н_КАВЧ_АЛФ">#REF!</definedName>
    <definedName name="Н_КАВЧ_ГРАФ">#REF!</definedName>
    <definedName name="Н_КАВЧ_КРС">#REF!</definedName>
    <definedName name="Н_КАВЧ_МЕД">#REF!</definedName>
    <definedName name="Н_КАВЧ_ХЛБ">#REF!</definedName>
    <definedName name="Н_КАО_СКАЛ">#REF!</definedName>
    <definedName name="Н_КЕРОСИН">#REF!</definedName>
    <definedName name="Н_КЛОК_КРСМ">[19]Калькуляции!#REF!</definedName>
    <definedName name="Н_КЛОК_СКАЛ">[19]Калькуляции!#REF!</definedName>
    <definedName name="Н_КЛОК_ФТК">[19]Калькуляции!#REF!</definedName>
    <definedName name="Н_КОА_АБ">#REF!</definedName>
    <definedName name="Н_КОА_ГЛ">#REF!</definedName>
    <definedName name="Н_КОА_КРС">#REF!</definedName>
    <definedName name="Н_КОА_КРСМ">#REF!</definedName>
    <definedName name="Н_КОА_СКАЛ">#REF!</definedName>
    <definedName name="Н_КОА_ФК">#REF!</definedName>
    <definedName name="Н_КОРК_7">#REF!</definedName>
    <definedName name="Н_КОРК_АВЧ">#REF!</definedName>
    <definedName name="Н_КР_АК5М2">[19]Калькуляции!#REF!</definedName>
    <definedName name="Н_КР_ПАР">[19]Калькуляции!#REF!</definedName>
    <definedName name="Н_КР19_СКАЛ">#REF!</definedName>
    <definedName name="Н_КРАК12">[19]Калькуляции!#REF!</definedName>
    <definedName name="Н_КРАК9ПЧ">[19]Калькуляции!#REF!</definedName>
    <definedName name="Н_КРЕМ_МЛ">[19]Калькуляции!#REF!</definedName>
    <definedName name="Н_КРЕМАК12">[19]Калькуляции!#REF!</definedName>
    <definedName name="Н_КРЕМАК5М2">[19]Калькуляции!#REF!</definedName>
    <definedName name="Н_КРЕМАК9ПЧ">[19]Калькуляции!#REF!</definedName>
    <definedName name="Н_КРИОЛ_МЛ">[19]Калькуляции!#REF!</definedName>
    <definedName name="Н_КРКРУПН">[19]Калькуляции!#REF!</definedName>
    <definedName name="Н_КРМЕЛКИЕ">[19]Калькуляции!#REF!</definedName>
    <definedName name="Н_КРРЕКВИЗИТЫ">[19]Калькуляции!#REF!</definedName>
    <definedName name="Н_КРСВ">#REF!</definedName>
    <definedName name="Н_КРСЛИТКИ">[19]Калькуляции!#REF!</definedName>
    <definedName name="Н_КРСМ">#REF!</definedName>
    <definedName name="Н_КРФ">[19]Калькуляции!#REF!</definedName>
    <definedName name="Н_КСГИД">#REF!</definedName>
    <definedName name="Н_КСКАУСТ">#REF!</definedName>
    <definedName name="Н_КСПЕНА">#REF!</definedName>
    <definedName name="Н_КСПЕНА_С">[19]Калькуляции!#REF!</definedName>
    <definedName name="Н_КССОДГО">#REF!</definedName>
    <definedName name="Н_КССОДКАЛ">#REF!</definedName>
    <definedName name="Н_ЛИГ_АЛ_М">[19]Калькуляции!#REF!</definedName>
    <definedName name="Н_ЛИГ_АЛ_МАК5М2">[19]Калькуляции!#REF!</definedName>
    <definedName name="Н_ЛИГ_БР_ТИ">[19]Калькуляции!#REF!</definedName>
    <definedName name="Н_МАГНАК5М2">[19]Калькуляции!#REF!</definedName>
    <definedName name="Н_МАГНАК9ПЧ">[19]Калькуляции!#REF!</definedName>
    <definedName name="Н_МАЗ">[19]Калькуляции!#REF!</definedName>
    <definedName name="Н_МАРГ_МЛ">[19]Калькуляции!#REF!</definedName>
    <definedName name="Н_МАССА">#REF!</definedName>
    <definedName name="Н_МАССА_В">[19]Калькуляции!#REF!</definedName>
    <definedName name="Н_МАССА_П">[19]Калькуляции!#REF!</definedName>
    <definedName name="Н_МАССА_ПК">[19]Калькуляции!#REF!</definedName>
    <definedName name="Н_МЕД_АК5М2">[19]Калькуляции!#REF!</definedName>
    <definedName name="Н_МЛ_3003">[19]Калькуляции!#REF!</definedName>
    <definedName name="Н_ОЛЕ">#REF!</definedName>
    <definedName name="Н_ПЕК">#REF!</definedName>
    <definedName name="Н_ПЕК_П">[19]Калькуляции!#REF!</definedName>
    <definedName name="Н_ПЕК_Т">[19]Калькуляции!#REF!</definedName>
    <definedName name="Н_ПУШ">#REF!</definedName>
    <definedName name="Н_ПЫЛЬ">#REF!</definedName>
    <definedName name="Н_С8БМ_ГЛ">#REF!</definedName>
    <definedName name="Н_С8БМ_КСВ">#REF!</definedName>
    <definedName name="Н_С8БМ_КСМ">#REF!</definedName>
    <definedName name="Н_С8БМ_СКАЛ">#REF!</definedName>
    <definedName name="Н_С8БМ_ФК">#REF!</definedName>
    <definedName name="Н_СЕРК">#REF!</definedName>
    <definedName name="Н_СКА">#REF!</definedName>
    <definedName name="Н_СЛ_КРСВ">#REF!</definedName>
    <definedName name="Н_СОЛ_АК5М2">[19]Калькуляции!#REF!</definedName>
    <definedName name="Н_СОЛАК12">[19]Калькуляции!#REF!</definedName>
    <definedName name="Н_СОЛАК9ПЧ">[19]Калькуляции!#REF!</definedName>
    <definedName name="Н_СОЛКРУПН">[19]Калькуляции!#REF!</definedName>
    <definedName name="Н_СОЛМЕЛКИЕ">[19]Калькуляции!#REF!</definedName>
    <definedName name="Н_СОЛРЕКВИЗИТЫ">[19]Калькуляции!#REF!</definedName>
    <definedName name="Н_СОЛСЛ">[19]Калькуляции!#REF!</definedName>
    <definedName name="Н_СОЛСЛИТКИ">[19]Калькуляции!#REF!</definedName>
    <definedName name="Н_СОСМАС">#REF!</definedName>
    <definedName name="Н_Т_КРСВ">#REF!</definedName>
    <definedName name="Н_Т_КРСВ3">#REF!</definedName>
    <definedName name="Н_ТИТ_АК5М2">[19]Калькуляции!#REF!</definedName>
    <definedName name="Н_ТИТ_АК9ПЧ">[19]Калькуляции!#REF!</definedName>
    <definedName name="Н_ТИТАН">#REF!</definedName>
    <definedName name="Н_ТОЛЬКОБЛОКИ">[19]Калькуляции!#REF!</definedName>
    <definedName name="Н_ТОЛЬКОМАССА">[19]Калькуляции!#REF!</definedName>
    <definedName name="Н_ФК">#REF!</definedName>
    <definedName name="Н_ФТК">#REF!</definedName>
    <definedName name="Н_Х_ДИЭТ">[19]Калькуляции!#REF!</definedName>
    <definedName name="Н_Х_КБОР">[19]Калькуляции!#REF!</definedName>
    <definedName name="Н_Х_ПЕК">[19]Калькуляции!#REF!</definedName>
    <definedName name="Н_Х_ПОГЛ">[19]Калькуляции!#REF!</definedName>
    <definedName name="Н_Х_ТЕРМ">[19]Калькуляции!#REF!</definedName>
    <definedName name="Н_Х_ТЕРМ_Д">[19]Калькуляции!#REF!</definedName>
    <definedName name="Н_ХЛНАТ">#REF!</definedName>
    <definedName name="Н_ШАРЫ">#REF!</definedName>
    <definedName name="Н_ЭНАК12">[19]Калькуляции!#REF!</definedName>
    <definedName name="Н_ЭНАК5М2">[19]Калькуляции!#REF!</definedName>
    <definedName name="Н_ЭНАК9ПЧ">[19]Калькуляции!#REF!</definedName>
    <definedName name="Н_ЭНКРУПН">#REF!</definedName>
    <definedName name="Н_ЭНМЕЛКИЕ">#REF!</definedName>
    <definedName name="Н_ЭНРЕКВИЗИТЫ">[19]Калькуляции!#REF!</definedName>
    <definedName name="Н_ЭНСЛИТКИ">#REF!</definedName>
    <definedName name="НАЧП">#REF!</definedName>
    <definedName name="НАЧПЭО">#REF!</definedName>
    <definedName name="НВ_АВЧСЫР">#REF!</definedName>
    <definedName name="НВ_ДАВАЛ">#REF!</definedName>
    <definedName name="НВ_КРУПНЫЕ">#REF!</definedName>
    <definedName name="НВ_ПУСКАВЧ">#REF!</definedName>
    <definedName name="НВ_РЕКВИЗИТЫ">#REF!</definedName>
    <definedName name="НВ_СЛИТКИ">#REF!</definedName>
    <definedName name="НВ_СПЛАВ6063">#REF!</definedName>
    <definedName name="НВ_ЧМЖ">#REF!</definedName>
    <definedName name="НДС">#REF!</definedName>
    <definedName name="ндс1">#REF!</definedName>
    <definedName name="НЗП_АВЧ">#REF!</definedName>
    <definedName name="НЗП_АТЧ">#REF!</definedName>
    <definedName name="НЗП_АТЧВАВЧ">#REF!</definedName>
    <definedName name="НН_АВЧСЫР">[19]Калькуляции!#REF!</definedName>
    <definedName name="НН_АВЧТОВ">#REF!</definedName>
    <definedName name="НО">'[34]Прочие доходы и расходы'!$DU$83:$DU$116</definedName>
    <definedName name="нов">[2]!нов</definedName>
    <definedName name="норм_1">[37]Отопление!$D$14:$D$28</definedName>
    <definedName name="норм_1_част">[37]Отопление!$I$14:$I$28</definedName>
    <definedName name="норм_2">[37]Отопление!$E$14:$E$28</definedName>
    <definedName name="норм_3">[37]Отопление!$F$14:$F$28</definedName>
    <definedName name="норм_3_част">[37]Отопление!$J$14:$J$28</definedName>
    <definedName name="норм_4">[37]Отопление!$G$14:$G$28</definedName>
    <definedName name="НОЯ_РУБ">[19]Калькуляции!#REF!</definedName>
    <definedName name="НОЯ_ТОН">[19]Калькуляции!#REF!</definedName>
    <definedName name="ноябрь">#REF!</definedName>
    <definedName name="НС_МАРГЛИГ">[19]Калькуляции!#REF!</definedName>
    <definedName name="НТ_АВЧСЫР">#REF!</definedName>
    <definedName name="НТ_АК12">[19]Калькуляции!#REF!</definedName>
    <definedName name="НТ_АК5М2">[19]Калькуляции!#REF!</definedName>
    <definedName name="НТ_АК9ПЧ">[19]Калькуляции!#REF!</definedName>
    <definedName name="НТ_АЛЖ">[19]Калькуляции!#REF!</definedName>
    <definedName name="НТ_ДАВАЛ">#REF!</definedName>
    <definedName name="НТ_КАТАНКА">[19]Калькуляции!#REF!</definedName>
    <definedName name="НТ_КРУПНЫЕ">#REF!</definedName>
    <definedName name="НТ_РЕКВИЗИТЫ">#REF!</definedName>
    <definedName name="НТ_СЛИТКИ">#REF!</definedName>
    <definedName name="НТ_СПЛАВ6063">#REF!</definedName>
    <definedName name="НТ_ЧМ">[19]Калькуляции!#REF!</definedName>
    <definedName name="НТ_ЧМЖ">#REF!</definedName>
    <definedName name="о">[2]!о</definedName>
    <definedName name="об_эксп">#REF!</definedName>
    <definedName name="_xlnm.Print_Area">#N/A</definedName>
    <definedName name="ОБЩ">#REF!</definedName>
    <definedName name="ОБЩ_ВН">[19]Калькуляции!#REF!</definedName>
    <definedName name="ОБЩ_Т">#REF!</definedName>
    <definedName name="ОБЩ_ТОЛ">[19]Калькуляции!#REF!</definedName>
    <definedName name="ОБЩ_ЭКС">[19]Калькуляции!#REF!</definedName>
    <definedName name="ОБЩЕ_В">[19]Калькуляции!#REF!</definedName>
    <definedName name="ОБЩЕ_ДП">[19]Калькуляции!#REF!</definedName>
    <definedName name="ОБЩЕ_Т">[19]Калькуляции!#REF!</definedName>
    <definedName name="ОБЩЕ_Т_А">[19]Калькуляции!#REF!</definedName>
    <definedName name="ОБЩЕ_Т_П">[19]Калькуляции!#REF!</definedName>
    <definedName name="ОБЩЕ_Т_ПК">[19]Калькуляции!#REF!</definedName>
    <definedName name="ОБЩЕ_Э">[19]Калькуляции!#REF!</definedName>
    <definedName name="ОБЩИТ">#REF!</definedName>
    <definedName name="объёмы">#REF!</definedName>
    <definedName name="ОКТ_РУБ">[19]Калькуляции!#REF!</definedName>
    <definedName name="ОКТ_ТОН">[19]Калькуляции!#REF!</definedName>
    <definedName name="октябрь">#REF!</definedName>
    <definedName name="ОЛЕ">#REF!</definedName>
    <definedName name="он">#REF!</definedName>
    <definedName name="оо">#REF!</definedName>
    <definedName name="ОС_АЛ_Ф">#REF!</definedName>
    <definedName name="ОС_АН_Б">#REF!</definedName>
    <definedName name="ОС_АН_Б_ТОЛ">[19]Калькуляции!#REF!</definedName>
    <definedName name="ОС_БАР">#REF!</definedName>
    <definedName name="ОС_ГИД">#REF!</definedName>
    <definedName name="ОС_ГИД_ЗФА">#REF!</definedName>
    <definedName name="ОС_ГЛ">#REF!</definedName>
    <definedName name="ОС_ГЛ_ДП">[19]Калькуляции!#REF!</definedName>
    <definedName name="ОС_ГЛ_Т">#REF!</definedName>
    <definedName name="ОС_ГЛ_Ш">#REF!</definedName>
    <definedName name="ОС_ГР">#REF!</definedName>
    <definedName name="ОС_ДИЭТ">[19]Калькуляции!#REF!</definedName>
    <definedName name="ОС_ИЗВ_М">#REF!</definedName>
    <definedName name="ОС_К_СЫР">#REF!</definedName>
    <definedName name="ОС_К_СЫР_ТОЛ">[19]Калькуляции!#REF!</definedName>
    <definedName name="ОС_КБОР">[19]Калькуляции!#REF!</definedName>
    <definedName name="ОС_КОК_ПРОК">#REF!</definedName>
    <definedName name="ОС_КОРК_7">#REF!</definedName>
    <definedName name="ОС_КОРК_АВЧ">#REF!</definedName>
    <definedName name="ОС_КР">#REF!</definedName>
    <definedName name="ОС_КРЕМНИЙ">[19]Калькуляции!#REF!</definedName>
    <definedName name="ОС_ЛИГ_АЛ_М">[19]Калькуляции!#REF!</definedName>
    <definedName name="ОС_ЛИГ_БР_ТИ">[19]Калькуляции!#REF!</definedName>
    <definedName name="ОС_МАГНИЙ">[19]Калькуляции!#REF!</definedName>
    <definedName name="ОС_МЕД">#REF!</definedName>
    <definedName name="ОС_ОЛЕ">#REF!</definedName>
    <definedName name="ОС_П_УГ">#REF!</definedName>
    <definedName name="ОС_П_УГ_С">[19]Калькуляции!#REF!</definedName>
    <definedName name="ОС_П_ЦЕМ">#REF!</definedName>
    <definedName name="ОС_ПЕК">#REF!</definedName>
    <definedName name="ОС_ПЕК_ТОЛ">[19]Калькуляции!#REF!</definedName>
    <definedName name="ОС_ПОГЛ">[19]Калькуляции!#REF!</definedName>
    <definedName name="ОС_ПОД_К">#REF!</definedName>
    <definedName name="ОС_ПУШ">#REF!</definedName>
    <definedName name="ОС_С_КАЛ">#REF!</definedName>
    <definedName name="ОС_С_КАУ">#REF!</definedName>
    <definedName name="ОС_С_ПУСК">#REF!</definedName>
    <definedName name="ОС_СЕР_К">#REF!</definedName>
    <definedName name="ОС_СК_АН">#REF!</definedName>
    <definedName name="ОС_ТЕРМ">[19]Калькуляции!#REF!</definedName>
    <definedName name="ОС_ТЕРМ_ДАВ">[19]Калькуляции!#REF!</definedName>
    <definedName name="ОС_ТИ">#REF!</definedName>
    <definedName name="ОС_ФЛ_К">#REF!</definedName>
    <definedName name="ОС_ФТ_К">#REF!</definedName>
    <definedName name="ОС_ХЛ_Н">#REF!</definedName>
    <definedName name="ОстАква2">[20]Дебиторка!$J$28</definedName>
    <definedName name="ОТК">'[21]цены цехов'!$D$54</definedName>
    <definedName name="отопление_ВАЦ">'[21]цены цехов'!$D$20</definedName>
    <definedName name="отопление_Естюн">'[21]цены цехов'!$D$19</definedName>
    <definedName name="отопление_ЛАЦ">'[21]цены цехов'!$D$21</definedName>
    <definedName name="Очаково2">[20]Дебиторка!$J$30</definedName>
    <definedName name="очистка_стоков">'[21]цены цехов'!$D$7</definedName>
    <definedName name="Оша2">[20]Дебиторка!$J$31</definedName>
    <definedName name="п">[2]!п</definedName>
    <definedName name="П_КГ_С">[19]Калькуляции!#REF!</definedName>
    <definedName name="П_УГ">#REF!</definedName>
    <definedName name="П_УГ_С">[19]Калькуляции!#REF!</definedName>
    <definedName name="П_ЦЕМ">#REF!</definedName>
    <definedName name="папа" hidden="1">{"konoplin - Личное представление",#N/A,TRUE,"ФинПлан_1кв";"konoplin - Личное представление",#N/A,TRUE,"ФинПлан_2кв"}</definedName>
    <definedName name="ПАР">#REF!</definedName>
    <definedName name="пар_НТМК">'[21]цены цехов'!$D$9</definedName>
    <definedName name="ПГ1_РУБ">[19]Калькуляции!#REF!</definedName>
    <definedName name="ПГ1_ТОН">[19]Калькуляции!#REF!</definedName>
    <definedName name="ПГ2_РУБ">[19]Калькуляции!#REF!</definedName>
    <definedName name="ПГ2_ТОН">[19]Калькуляции!#REF!</definedName>
    <definedName name="ПЕК">#REF!</definedName>
    <definedName name="ПЕК_ТОЛ">[19]Калькуляции!#REF!</definedName>
    <definedName name="Пепси2">[20]Дебиторка!$J$33</definedName>
    <definedName name="первый">#REF!</definedName>
    <definedName name="передача_э">'[34]Прочие доходы и расходы'!$DQ$83:$DQ$116</definedName>
    <definedName name="Период">#REF!</definedName>
    <definedName name="Периоды_18_2">'[13]18.2'!#REF!</definedName>
    <definedName name="Пивовар2">[20]Дебиторка!$J$46</definedName>
    <definedName name="пл_1">[37]Отопление!$D$2</definedName>
    <definedName name="пл_1_част">[37]Отопление!$D$8</definedName>
    <definedName name="пл_2">[37]Отопление!$D$3</definedName>
    <definedName name="пл_3">[37]Отопление!$D$4</definedName>
    <definedName name="пл_3_част">[37]Отопление!$D$9</definedName>
    <definedName name="пл_4">[37]Отопление!$D$5</definedName>
    <definedName name="ПЛ1_РУБ">[19]Калькуляции!#REF!</definedName>
    <definedName name="ПЛ1_ТОН">[19]Калькуляции!#REF!</definedName>
    <definedName name="план">#REF!</definedName>
    <definedName name="план1">#REF!</definedName>
    <definedName name="пластранс">'[38]масла,литры'!#REF!</definedName>
    <definedName name="ПЛМ2">[20]Дебиторка!$J$35</definedName>
    <definedName name="Повреждения">'[26]ПФВ-0.5'!$AH$5:$AH$23</definedName>
    <definedName name="ПОГЛ">[19]Калькуляции!#REF!</definedName>
    <definedName name="погр_РОР">'[21]цены цехов'!$D$50</definedName>
    <definedName name="ПОД_К">#REF!</definedName>
    <definedName name="ПОД_КО">#REF!</definedName>
    <definedName name="ПОДОВАЯ">[19]Калькуляции!#REF!</definedName>
    <definedName name="ПОДОВАЯ_Г">[19]Калькуляции!#REF!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ЛН">#REF!</definedName>
    <definedName name="Полная_себестоимость_2">[38]июнь9!#REF!</definedName>
    <definedName name="ПоследнийГод">[39]Заголовок!$B$5</definedName>
    <definedName name="пост">'[40]постоянные затраты'!$F$18</definedName>
    <definedName name="пр_э">#REF!</definedName>
    <definedName name="пр1">#REF!</definedName>
    <definedName name="пр2">#REF!</definedName>
    <definedName name="пр3">#REF!</definedName>
    <definedName name="Превышение">[36]Январь!$G$121:$I$121</definedName>
    <definedName name="привет">[2]!привет</definedName>
    <definedName name="признак">'[34]транспортировка (3)'!$GY$7:$GY$162</definedName>
    <definedName name="ПРИЗНАКИ_Суммирования">[36]Январь!$B$11:$B$264</definedName>
    <definedName name="Принадлежность">'[26]ПФВ-0.5'!$AK$42:$AK$45</definedName>
    <definedName name="Проверка">[36]Январь!#REF!</definedName>
    <definedName name="Продэкспо2">[20]Дебиторка!$J$34</definedName>
    <definedName name="пром.вент">'[21]цены цехов'!$D$22</definedName>
    <definedName name="Процент">[32]Макро!$B$2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цент1">'[41]1.2.1'!#REF!</definedName>
    <definedName name="процент2">'[41]1.2.1'!#REF!</definedName>
    <definedName name="процент3">'[41]1.2.1'!#REF!</definedName>
    <definedName name="процент4">'[41]1.2.1'!#REF!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прочие_1">'[34]Прочие доходы и расходы'!$DV$83:$DV$116</definedName>
    <definedName name="проявление">'[26]ПФВ-0.5'!$AG$36:$AG$46</definedName>
    <definedName name="ПУСК_АВЧ">#REF!</definedName>
    <definedName name="ПУСК_АВЧ_ЛОК">[19]Калькуляции!#REF!</definedName>
    <definedName name="ПУСК_ЛОК">[19]Калькуляции!#REF!</definedName>
    <definedName name="ПУСК_ОБАН">#REF!</definedName>
    <definedName name="ПУСК_С8БМ">#REF!</definedName>
    <definedName name="ПУСКОВЫЕ">#REF!</definedName>
    <definedName name="ПУШ">#REF!</definedName>
    <definedName name="р">[2]!р</definedName>
    <definedName name="работа">[42]Лист1!$Q$4:$Q$323</definedName>
    <definedName name="работы">#REF!</definedName>
    <definedName name="Радуга2">[20]Дебиторка!$J$36</definedName>
    <definedName name="расшифровка">#REF!</definedName>
    <definedName name="Ремаркет2">[20]Дебиторка!$J$37</definedName>
    <definedName name="ремонты2">[2]!ремонты2</definedName>
    <definedName name="рис1" hidden="1">{#N/A,#N/A,TRUE,"Лист1";#N/A,#N/A,TRUE,"Лист2";#N/A,#N/A,TRUE,"Лист3"}</definedName>
    <definedName name="Рустехн2">[20]Дебиторка!$J$39</definedName>
    <definedName name="с">#REF!</definedName>
    <definedName name="С_КАЛ">#REF!</definedName>
    <definedName name="С_КАУ">#REF!</definedName>
    <definedName name="С_КОДЫ">#REF!</definedName>
    <definedName name="С_ОБЪЁМЫ">#REF!</definedName>
    <definedName name="С_ПУСК">#REF!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3103">[19]Калькуляции!#REF!</definedName>
    <definedName name="сброс_в_канал.">'[21]цены цехов'!$D$6</definedName>
    <definedName name="Сейл2">[20]Дебиторка!$J$41</definedName>
    <definedName name="СЕН_РУБ">[19]Калькуляции!#REF!</definedName>
    <definedName name="СЕН_ТОН">[19]Калькуляции!#REF!</definedName>
    <definedName name="сентябрь">#REF!</definedName>
    <definedName name="СЕР_К">#REF!</definedName>
    <definedName name="Сж.воздух_Экспл.">'[21]цены цехов'!$D$41</definedName>
    <definedName name="сжат.возд_Магн">'[21]цены цехов'!$D$34</definedName>
    <definedName name="СК_АН">#REF!</definedName>
    <definedName name="СОЦСТРАХ">#REF!</definedName>
    <definedName name="спецсол">'[38]масла,литры'!#REF!</definedName>
    <definedName name="Список">[25]Лист1!$B$38:$B$42</definedName>
    <definedName name="СПЛАВ6063">#REF!</definedName>
    <definedName name="СПЛАВ6063_КРАМЗ">#REF!</definedName>
    <definedName name="Способ">'[26]ПФВ-0.5'!$AM$37:$AM$38</definedName>
    <definedName name="сс">[2]!сс</definedName>
    <definedName name="СС_АВЧ">#REF!</definedName>
    <definedName name="СС_АВЧВН">#REF!</definedName>
    <definedName name="СС_АВЧДП">[19]Калькуляции!$A$401:$IV$401</definedName>
    <definedName name="СС_АВЧТОЛ">#REF!</definedName>
    <definedName name="СС_АЛФТЗФА">#REF!</definedName>
    <definedName name="СС_КРСМЕШ">#REF!</definedName>
    <definedName name="СС_МАРГ_ЛИГ">[19]Калькуляции!#REF!</definedName>
    <definedName name="СС_МАРГ_ЛИГ_ДП">#REF!</definedName>
    <definedName name="СС_МАС">[19]Калькуляции!#REF!</definedName>
    <definedName name="СС_МАССА">#REF!</definedName>
    <definedName name="СС_МАССА_П">[19]Калькуляции!$A$177:$IV$177</definedName>
    <definedName name="СС_МАССА_ПК">[19]Калькуляции!$A$178:$IV$178</definedName>
    <definedName name="СС_МАССАСРЕД">[19]Калькуляции!#REF!</definedName>
    <definedName name="СС_МАССАСРЕДН">[19]Калькуляции!#REF!</definedName>
    <definedName name="СС_СЫР">#REF!</definedName>
    <definedName name="СС_СЫРВН">#REF!</definedName>
    <definedName name="СС_СЫРДП">[19]Калькуляции!$A$67:$IV$67</definedName>
    <definedName name="СС_СЫРТОЛ">#REF!</definedName>
    <definedName name="СС_СЫРТОЛ_А">[19]Калькуляции!$A$65:$IV$65</definedName>
    <definedName name="СС_СЫРТОЛ_П">[19]Калькуляции!$A$63:$IV$63</definedName>
    <definedName name="СС_СЫРТОЛ_ПК">[19]Калькуляции!$A$64:$IV$64</definedName>
    <definedName name="сссс">[2]!сссс</definedName>
    <definedName name="ссы">[2]!ссы</definedName>
    <definedName name="ссы2">[2]!ссы2</definedName>
    <definedName name="Старкон2">[20]Дебиторка!$J$45</definedName>
    <definedName name="статьи">#REF!</definedName>
    <definedName name="статьи_план">#REF!</definedName>
    <definedName name="статьи_факт">#REF!</definedName>
    <definedName name="сто">#REF!</definedName>
    <definedName name="сто_проц_ф">#REF!</definedName>
    <definedName name="сто_процентов">#REF!</definedName>
    <definedName name="СтрокаЗаголовок">[36]Январь!$C$8:$C$264</definedName>
    <definedName name="СтрокаИмя">[36]Январь!$D$8:$D$264</definedName>
    <definedName name="СтрокаКод">[36]Январь!$E$8:$E$264</definedName>
    <definedName name="СтрокаСумма">[36]Январь!$B$8:$B$264</definedName>
    <definedName name="сумм">#REF!</definedName>
    <definedName name="сумма">[42]Лист1!$I$4:$I$323</definedName>
    <definedName name="суммамасло">'[36]масла,литры'!#REF!</definedName>
    <definedName name="СЫР">#REF!</definedName>
    <definedName name="СЫР_ВН">#REF!</definedName>
    <definedName name="СЫР_ДП">[19]Калькуляции!#REF!</definedName>
    <definedName name="СЫР_ТОЛ">#REF!</definedName>
    <definedName name="СЫР_ТОЛ_А">[19]Калькуляции!#REF!</definedName>
    <definedName name="СЫР_ТОЛ_К">[19]Калькуляции!#REF!</definedName>
    <definedName name="СЫР_ТОЛ_П">[19]Калькуляции!#REF!</definedName>
    <definedName name="СЫР_ТОЛ_ПК">[19]Калькуляции!#REF!</definedName>
    <definedName name="СЫР_ТОЛ_СУМ">[19]Калькуляции!#REF!</definedName>
    <definedName name="СЫРА">#REF!</definedName>
    <definedName name="СЫРЬЁ">#REF!</definedName>
    <definedName name="т">[2]!т</definedName>
    <definedName name="т1">'[41]2.2.4'!$F$36</definedName>
    <definedName name="т2">'[41]2.2.4'!$F$37</definedName>
    <definedName name="Таранов2">[20]Дебиторка!$J$32</definedName>
    <definedName name="ТВ_ЭЛЦ3">#REF!</definedName>
    <definedName name="ТВЁРДЫЙ">#REF!</definedName>
    <definedName name="тепло_проц_ф">#REF!</definedName>
    <definedName name="тепло_процент">#REF!</definedName>
    <definedName name="ТЕРМ">[19]Калькуляции!#REF!</definedName>
    <definedName name="ТЕРМ_ДАВ">[19]Калькуляции!#REF!</definedName>
    <definedName name="ТЗР">#REF!</definedName>
    <definedName name="ТИ">#REF!</definedName>
    <definedName name="Товарная_продукция_2">[38]июнь9!#REF!</definedName>
    <definedName name="ТОВАРНЫЙ">#REF!</definedName>
    <definedName name="ТОЛ">#REF!</definedName>
    <definedName name="ТОЛК_МЕЛ">[19]Калькуляции!#REF!</definedName>
    <definedName name="ТОЛК_СЛТ">[19]Калькуляции!#REF!</definedName>
    <definedName name="ТОЛК_СУМ">[19]Калькуляции!#REF!</definedName>
    <definedName name="ТОЛК_ТОБ">[19]Калькуляции!#REF!</definedName>
    <definedName name="ТОЛЛИНГ_МАССА">[19]Калькуляции!#REF!</definedName>
    <definedName name="ТОЛЛИНГ_СЫРЕЦ">#REF!</definedName>
    <definedName name="ТОЛЛИНГ_СЫРЬЁ">[19]Калькуляции!#REF!</definedName>
    <definedName name="тп" hidden="1">{#N/A,#N/A,TRUE,"Лист1";#N/A,#N/A,TRUE,"Лист2";#N/A,#N/A,TRUE,"Лист3"}</definedName>
    <definedName name="ТП_">'[34]Прочие доходы и расходы'!$DR$83:$DR$116</definedName>
    <definedName name="ТР">#REF!</definedName>
    <definedName name="третий">#REF!</definedName>
    <definedName name="тт">#REF!</definedName>
    <definedName name="ТТУ_">'[34]Прочие доходы и расходы'!$DT$83:$DT$116</definedName>
    <definedName name="тэ">#REF!</definedName>
    <definedName name="у">[2]!у</definedName>
    <definedName name="ук">[2]!ук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>[2]!УП</definedName>
    <definedName name="УСЛУГИ_6063">[19]Калькуляции!#REF!</definedName>
    <definedName name="уфе">[2]!уфе</definedName>
    <definedName name="уфэ">[2]!уфэ</definedName>
    <definedName name="ф" hidden="1">{"konoplin - Личное представление",#N/A,TRUE,"ФинПлан_1кв";"konoplin - Личное представление",#N/A,TRUE,"ФинПлан_2кв"}</definedName>
    <definedName name="факт">#REF!</definedName>
    <definedName name="факт1">#REF!</definedName>
    <definedName name="ФЕВ_РУБ">#REF!</definedName>
    <definedName name="ФЕВ_ТОН">#REF!</definedName>
    <definedName name="февраль">#REF!</definedName>
    <definedName name="физ_тариф">#REF!</definedName>
    <definedName name="фин_">[43]коэфф!$B$2</definedName>
    <definedName name="ФЛ_К">#REF!</definedName>
    <definedName name="ФЛОТ_ОКСА">[19]Калькуляции!#REF!</definedName>
    <definedName name="форм">#REF!</definedName>
    <definedName name="Формат_ширина">[2]!Формат_ширина</definedName>
    <definedName name="формулы">#REF!</definedName>
    <definedName name="ФТ_К">#REF!</definedName>
    <definedName name="ффф">#REF!</definedName>
    <definedName name="ФФФ1">#REF!</definedName>
    <definedName name="ФФФ2">#REF!</definedName>
    <definedName name="ФФФФ">#REF!</definedName>
    <definedName name="ФЫ">#REF!</definedName>
    <definedName name="фыв">[2]!фыв</definedName>
    <definedName name="х">[2]!х</definedName>
    <definedName name="ХЛ_Н">#REF!</definedName>
    <definedName name="хоз.работы">'[21]цены цехов'!$D$31</definedName>
    <definedName name="ц">[2]!ц</definedName>
    <definedName name="ЦЕННЗП_АВЧ">#REF!</definedName>
    <definedName name="ЦЕННЗП_АТЧ">#REF!</definedName>
    <definedName name="ЦЕХ_К">[19]Калькуляции!#REF!</definedName>
    <definedName name="ЦЕХОВЫЕ">#REF!</definedName>
    <definedName name="ЦЕХР">#REF!</definedName>
    <definedName name="ЦЕХРИТ">#REF!</definedName>
    <definedName name="ЦЕХС">#REF!</definedName>
    <definedName name="ЦЕХСЕБ_ВСЕГО">[19]Калькуляции!$A$1400:$IV$1400</definedName>
    <definedName name="ЦЛК">'[21]цены цехов'!$D$56</definedName>
    <definedName name="ЦРО">'[21]цены цехов'!$D$25</definedName>
    <definedName name="ЦС_В">[19]Калькуляции!#REF!</definedName>
    <definedName name="ЦС_ДП">[19]Калькуляции!#REF!</definedName>
    <definedName name="ЦС_Т">[19]Калькуляции!#REF!</definedName>
    <definedName name="ЦС_Т_А">[19]Калькуляции!#REF!</definedName>
    <definedName name="ЦС_Т_П">[19]Калькуляции!#REF!</definedName>
    <definedName name="ЦС_Т_ПК">[19]Калькуляции!#REF!</definedName>
    <definedName name="ЦС_Э">[19]Калькуляции!#REF!</definedName>
    <definedName name="цу">[2]!цу</definedName>
    <definedName name="ч">[2]!ч</definedName>
    <definedName name="четвертый">#REF!</definedName>
    <definedName name="ш">[2]!ш</definedName>
    <definedName name="ШифрыИмя">[44]Позиция!$B$4:$E$322</definedName>
    <definedName name="шихт_ВАЦ">'[21]цены цехов'!$D$44</definedName>
    <definedName name="шихт_ЛАЦ">'[21]цены цехов'!$D$47</definedName>
    <definedName name="ШТАНГИ">#REF!</definedName>
    <definedName name="щ">[2]!щ</definedName>
    <definedName name="ъ">#REF!</definedName>
    <definedName name="ы">[2]!ы</definedName>
    <definedName name="ыв">[2]!ыв</definedName>
    <definedName name="ыуаы" hidden="1">{#N/A,#N/A,TRUE,"Лист1";#N/A,#N/A,TRUE,"Лист2";#N/A,#N/A,TRUE,"Лист3"}</definedName>
    <definedName name="ЫЫЫЫ">#REF!</definedName>
    <definedName name="ыыыыы">[2]!ыыыыы</definedName>
    <definedName name="ыыыыыы">[2]!ыыыыыы</definedName>
    <definedName name="ыыыыыыыыыыыыыыы">[2]!ыыыыыыыыыыыыыыы</definedName>
    <definedName name="ь">[2]!ь</definedName>
    <definedName name="ьь">#REF!</definedName>
    <definedName name="ььььь">[2]!ььььь</definedName>
    <definedName name="э">[2]!э</definedName>
    <definedName name="эл.энергия">'[21]цены цехов'!$D$13</definedName>
    <definedName name="электро_проц_ф">#REF!</definedName>
    <definedName name="электро_процент">#REF!</definedName>
    <definedName name="ЭН">#REF!</definedName>
    <definedName name="ЭРЦ">'[21]цены цехов'!$D$15</definedName>
    <definedName name="Эталон2">[20]Дебиторка!$J$48</definedName>
    <definedName name="ЭЭ">#REF!</definedName>
    <definedName name="ЭЭ_">#REF!</definedName>
    <definedName name="ЭЭ_ДП">[19]Калькуляции!#REF!</definedName>
    <definedName name="ЭЭ_ЗФА">#REF!</definedName>
    <definedName name="ЭЭ_Т">#REF!</definedName>
    <definedName name="ЭЭ_ТОЛ">[19]Калькуляции!#REF!</definedName>
    <definedName name="эээээээээээээээээээээ">[2]!эээээээээээээээээээээ</definedName>
    <definedName name="ю">[2]!ю</definedName>
    <definedName name="юр_тариф">#REF!</definedName>
    <definedName name="я">[2]!я</definedName>
    <definedName name="ЯНВ_РУБ">#REF!</definedName>
    <definedName name="ЯНВ_ТОН">#REF!</definedName>
    <definedName name="Ярпиво2">[20]Дебиторка!$J$49</definedName>
    <definedName name="яячячыя">[2]!яячячыя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8" i="1" l="1"/>
  <c r="D128" i="1"/>
  <c r="E126" i="1"/>
  <c r="D126" i="1"/>
  <c r="E118" i="1"/>
  <c r="D118" i="1"/>
  <c r="E110" i="1"/>
  <c r="D110" i="1"/>
  <c r="E102" i="1"/>
  <c r="D102" i="1"/>
  <c r="E97" i="1"/>
  <c r="D97" i="1"/>
  <c r="E85" i="1"/>
  <c r="E82" i="1"/>
  <c r="E87" i="1" s="1"/>
  <c r="D80" i="1"/>
  <c r="E75" i="1"/>
  <c r="E65" i="1"/>
  <c r="E61" i="1"/>
  <c r="E60" i="1"/>
  <c r="E59" i="1"/>
  <c r="E57" i="1"/>
  <c r="E53" i="1"/>
  <c r="E52" i="1"/>
  <c r="D47" i="1"/>
  <c r="E45" i="1"/>
  <c r="E40" i="1"/>
  <c r="D40" i="1"/>
  <c r="E39" i="1"/>
  <c r="D39" i="1"/>
  <c r="D35" i="1" s="1"/>
  <c r="E37" i="1"/>
  <c r="E33" i="1"/>
  <c r="D33" i="1"/>
  <c r="E28" i="1"/>
  <c r="D28" i="1"/>
  <c r="E27" i="1"/>
  <c r="E80" i="1" s="1"/>
  <c r="E25" i="1"/>
  <c r="D25" i="1"/>
  <c r="D24" i="1"/>
  <c r="D23" i="1" s="1"/>
  <c r="D21" i="1" s="1"/>
  <c r="E24" i="1" l="1"/>
  <c r="E23" i="1" s="1"/>
  <c r="E21" i="1" s="1"/>
  <c r="E47" i="1"/>
  <c r="E35" i="1"/>
</calcChain>
</file>

<file path=xl/sharedStrings.xml><?xml version="1.0" encoding="utf-8"?>
<sst xmlns="http://schemas.openxmlformats.org/spreadsheetml/2006/main" count="276" uniqueCount="198">
  <si>
    <t>Приложение 2</t>
  </si>
  <si>
    <t>к приказу Федеральной службы по тарифам</t>
  </si>
  <si>
    <t>от 24 октября 2014 г. № 1831-э</t>
  </si>
  <si>
    <t>Раскрытие информации о структуре и объемах затрат</t>
  </si>
  <si>
    <t>на оказание услуг по передаче электрической энергии</t>
  </si>
  <si>
    <t>сетевыми организациями, регулирование деятельности которых</t>
  </si>
  <si>
    <t>осуществляется методом долгосрочной индексации</t>
  </si>
  <si>
    <t>необходимой валовой выручки</t>
  </si>
  <si>
    <t>Наименование организации:</t>
  </si>
  <si>
    <t>ООО "Горсети"</t>
  </si>
  <si>
    <t>ИНН:</t>
  </si>
  <si>
    <t>7017081040</t>
  </si>
  <si>
    <t>КПП:</t>
  </si>
  <si>
    <t>701701001</t>
  </si>
  <si>
    <t xml:space="preserve">Долгосрочный период регулирования: </t>
  </si>
  <si>
    <t>2015 - 2019 гг.</t>
  </si>
  <si>
    <t>№ п/п</t>
  </si>
  <si>
    <t>Показатель</t>
  </si>
  <si>
    <t>Ед. изм.</t>
  </si>
  <si>
    <t>Приме-</t>
  </si>
  <si>
    <r>
      <t>план</t>
    </r>
    <r>
      <rPr>
        <vertAlign val="superscript"/>
        <sz val="10"/>
        <rFont val="Times New Roman"/>
        <family val="1"/>
        <charset val="204"/>
      </rPr>
      <t>1</t>
    </r>
  </si>
  <si>
    <r>
      <t>факт</t>
    </r>
    <r>
      <rPr>
        <vertAlign val="superscript"/>
        <sz val="10"/>
        <rFont val="Times New Roman"/>
        <family val="1"/>
        <charset val="204"/>
      </rPr>
      <t>2</t>
    </r>
  </si>
  <si>
    <r>
      <t>чание</t>
    </r>
    <r>
      <rPr>
        <vertAlign val="superscript"/>
        <sz val="10"/>
        <rFont val="Times New Roman"/>
        <family val="1"/>
        <charset val="204"/>
      </rPr>
      <t>3</t>
    </r>
  </si>
  <si>
    <t>I</t>
  </si>
  <si>
    <t>Структура затрат</t>
  </si>
  <si>
    <t>Х</t>
  </si>
  <si>
    <t>1</t>
  </si>
  <si>
    <t>Необходимая валовая выручка</t>
  </si>
  <si>
    <t>тыс. руб.</t>
  </si>
  <si>
    <t>на содержание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</si>
  <si>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</si>
  <si>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</si>
  <si>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</si>
  <si>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</si>
  <si>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</si>
  <si>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</t>
  </si>
  <si>
    <t>части, инструмент, топливо</t>
  </si>
  <si>
    <t>1.1.1.2</t>
  </si>
  <si>
    <t>на ремонт</t>
  </si>
  <si>
    <t>1.1.1.3</t>
  </si>
  <si>
    <t>в том числе на работы и услуги производст-</t>
  </si>
  <si>
    <t>По фактическим данным</t>
  </si>
  <si>
    <t>венного характера (в том числе услуги</t>
  </si>
  <si>
    <t>сторонних организаций по содержанию сетей</t>
  </si>
  <si>
    <t>и распределительных устройств)</t>
  </si>
  <si>
    <t>1.1.1.3.1</t>
  </si>
  <si>
    <t>в том числе на ремонт</t>
  </si>
  <si>
    <t>1.1.2</t>
  </si>
  <si>
    <t>Фонд оплаты труда</t>
  </si>
  <si>
    <t>1.1.2.1</t>
  </si>
  <si>
    <t>1.1.3</t>
  </si>
  <si>
    <t>Прочие подконтрольные расходы</t>
  </si>
  <si>
    <t>(с расшифровкой)</t>
  </si>
  <si>
    <t>1.1.3.1</t>
  </si>
  <si>
    <t>в том числе прибыль на социальное развитие</t>
  </si>
  <si>
    <t>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</si>
  <si>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</si>
  <si>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</si>
  <si>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</si>
  <si>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</t>
  </si>
  <si>
    <r>
      <t>(с расшифровкой)</t>
    </r>
    <r>
      <rPr>
        <vertAlign val="superscript"/>
        <sz val="10"/>
        <rFont val="Times New Roman"/>
        <family val="1"/>
        <charset val="204"/>
      </rPr>
      <t>4</t>
    </r>
  </si>
  <si>
    <t>1.1.4</t>
  </si>
  <si>
    <t>Расходы на обслуживание операционных</t>
  </si>
  <si>
    <t>заемных средств в составе подконтрольных</t>
  </si>
  <si>
    <t>расходов</t>
  </si>
  <si>
    <t>1.1.5</t>
  </si>
  <si>
    <t>Расходы из прибыли в составе подконтрольных</t>
  </si>
  <si>
    <t>1.2</t>
  </si>
  <si>
    <t>Неподконтрольные расходы, включенные</t>
  </si>
  <si>
    <t>в НВВ, всего</t>
  </si>
  <si>
    <t>1.2.1</t>
  </si>
  <si>
    <t>Оплата услуг ОАО «ФСК ЕЭС»</t>
  </si>
  <si>
    <t>1.2.2</t>
  </si>
  <si>
    <t>Расходы на оплату технологического присоеди-</t>
  </si>
  <si>
    <t>нения к сетям смежной сетевой организации</t>
  </si>
  <si>
    <t>1.2.3</t>
  </si>
  <si>
    <t>Плата за аренду имущества</t>
  </si>
  <si>
    <t>1.2.4</t>
  </si>
  <si>
    <t>отчисления на социальные нужды</t>
  </si>
  <si>
    <t>1.2.5</t>
  </si>
  <si>
    <t>расходы на возврат и обслуживание долгосроч-</t>
  </si>
  <si>
    <t>ных заемных средств, направляемых на финан-</t>
  </si>
  <si>
    <t>сирование капитальных вложений</t>
  </si>
  <si>
    <t>1.2.6</t>
  </si>
  <si>
    <t>амортизация</t>
  </si>
  <si>
    <t>1.2.7</t>
  </si>
  <si>
    <t>прибыль на капитальные вложения</t>
  </si>
  <si>
    <t>1.2.8</t>
  </si>
  <si>
    <t>налог на прибыль</t>
  </si>
  <si>
    <t>1.2.9</t>
  </si>
  <si>
    <t>прочие налоги</t>
  </si>
  <si>
    <t>1.2.10</t>
  </si>
  <si>
    <t>Расходы сетевой организации, связанные с осу-</t>
  </si>
  <si>
    <t>ществлением технологического присоединения</t>
  </si>
  <si>
    <t>к электрическим сетям, не включенные в плату</t>
  </si>
  <si>
    <t>за технологическое присоединение</t>
  </si>
  <si>
    <t>1.2.10.1</t>
  </si>
  <si>
    <t>Справочно: «Количество льготных</t>
  </si>
  <si>
    <t>ед.</t>
  </si>
  <si>
    <t xml:space="preserve">Отсутствует указанная информация о размере данного показателя, учтенном при установлении тарифов на 2016 год </t>
  </si>
  <si>
    <t>технологических присоединений»</t>
  </si>
  <si>
    <t>1.2.11</t>
  </si>
  <si>
    <t>Средства, подлежащие дополнительному учету</t>
  </si>
  <si>
    <t>по результатам вступивших в законную силу</t>
  </si>
  <si>
    <t>решений суда, решений ФСТ России, принятых</t>
  </si>
  <si>
    <t>по итогам рассмотрения разногласий или</t>
  </si>
  <si>
    <t>досудебного урегулирования споров, решения</t>
  </si>
  <si>
    <t>ФСТ России об отмене решения регулирую-</t>
  </si>
  <si>
    <t>щего органа, принятого им с превышением</t>
  </si>
  <si>
    <t>полномочий (предписания)</t>
  </si>
  <si>
    <t>1.2.12</t>
  </si>
  <si>
    <t>прочие неподконтрольные расходы</t>
  </si>
  <si>
    <t>1.3</t>
  </si>
  <si>
    <t>недополученный по независящим причинам</t>
  </si>
  <si>
    <t>доход (+) / избыток средств, полученный</t>
  </si>
  <si>
    <t>в предыдущем периоде регулирования (–)</t>
  </si>
  <si>
    <t>II</t>
  </si>
  <si>
    <t>Справочно: расходы на ремонт, всего</t>
  </si>
  <si>
    <t>(пункт 1.1.1.2+пункт 1.1.2.1+пункт 1.1.3.1)</t>
  </si>
  <si>
    <t>III</t>
  </si>
  <si>
    <t>Необходимая валовая выручка на оплату</t>
  </si>
  <si>
    <t>технологического расхода (потерь)</t>
  </si>
  <si>
    <t>электроэнергии</t>
  </si>
  <si>
    <t>Справочно:</t>
  </si>
  <si>
    <t>МВт·ч</t>
  </si>
  <si>
    <t>Объем технологических потерь</t>
  </si>
  <si>
    <t>Цена покупки электрической энергии сетевой</t>
  </si>
  <si>
    <t>организацией в целях компенсации технологи-</t>
  </si>
  <si>
    <t>ческого расхода электрической энергии</t>
  </si>
  <si>
    <t>IV</t>
  </si>
  <si>
    <t>Натуральные (количественные) показатели,</t>
  </si>
  <si>
    <t>используемые при определении структуры и</t>
  </si>
  <si>
    <t>объемов затрат на оказание услуг по передаче</t>
  </si>
  <si>
    <t>электрической энергии сетевыми организациями</t>
  </si>
  <si>
    <t>общее количество точек подключения</t>
  </si>
  <si>
    <t>шт.</t>
  </si>
  <si>
    <t>на конец года</t>
  </si>
  <si>
    <t>2</t>
  </si>
  <si>
    <t>Трансформаторная мощность подстанций, всего</t>
  </si>
  <si>
    <t>МВа</t>
  </si>
  <si>
    <t>2.1</t>
  </si>
  <si>
    <t>в том числе трансформаторная мощность</t>
  </si>
  <si>
    <t>подстанций на уровне напряжения СН1</t>
  </si>
  <si>
    <t>2.2</t>
  </si>
  <si>
    <t>подстанций на  уровне напряжения СН2</t>
  </si>
  <si>
    <t>3</t>
  </si>
  <si>
    <t>Количество условных единиц по линиям</t>
  </si>
  <si>
    <t>у. е.</t>
  </si>
  <si>
    <t>электропередач, всего</t>
  </si>
  <si>
    <t>3.1</t>
  </si>
  <si>
    <t>в том числе количество условных единиц по</t>
  </si>
  <si>
    <t>линиям электропередач на  уровне напряжения СН1</t>
  </si>
  <si>
    <t>3.2</t>
  </si>
  <si>
    <t>линиям электропередач на уровне напряжения СН2</t>
  </si>
  <si>
    <t>3.3</t>
  </si>
  <si>
    <t>линиям электропередач на  уровне напряжения НН</t>
  </si>
  <si>
    <t>4</t>
  </si>
  <si>
    <t>Количество условных единиц по подстанциям,</t>
  </si>
  <si>
    <t>всего</t>
  </si>
  <si>
    <t>4.1</t>
  </si>
  <si>
    <t>в том числе количество условных единиц</t>
  </si>
  <si>
    <t>по подстанциям на  уровне напряжения СН1</t>
  </si>
  <si>
    <t>4.2</t>
  </si>
  <si>
    <t>по подстанциям на уровне напряжения СН2</t>
  </si>
  <si>
    <t>4.3</t>
  </si>
  <si>
    <t>по подстанциям на  уровне напряжения НН</t>
  </si>
  <si>
    <t>5</t>
  </si>
  <si>
    <t>Длина линий электропередач, всего</t>
  </si>
  <si>
    <t>км</t>
  </si>
  <si>
    <t>5.1</t>
  </si>
  <si>
    <t>в том числе длина линий электропередач</t>
  </si>
  <si>
    <t>на  уровне напряжения СН1</t>
  </si>
  <si>
    <t>5.2</t>
  </si>
  <si>
    <t>на  уровне напряжения СН2</t>
  </si>
  <si>
    <t>5.n</t>
  </si>
  <si>
    <t>на  уровне напряжения НН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</si>
  <si>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</si>
  <si>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</si>
  <si>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</si>
  <si>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</si>
  <si>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электро-</t>
  </si>
  <si>
    <t>сетевого комплекса на конец года</t>
  </si>
  <si>
    <t>7.1</t>
  </si>
  <si>
    <t>в том числе за счет платы за технологическое</t>
  </si>
  <si>
    <t>Перевыполнение обусловлено вводом объектов по стандартизированным ставкам (реализовано строительство большего количества договоров техприсоединения)</t>
  </si>
  <si>
    <t>присоединение</t>
  </si>
  <si>
    <t>8</t>
  </si>
  <si>
    <t>норматив технологического расхода (потерь)</t>
  </si>
  <si>
    <t>Приказ Минэнерго РФ № 673  от 30.09.2014 г. При расчете тарифа принят норматив потерь 8,38 %</t>
  </si>
  <si>
    <t>электрической энергии, установленный</t>
  </si>
  <si>
    <r>
      <t>Минэнерго России</t>
    </r>
    <r>
      <rPr>
        <vertAlign val="superscript"/>
        <sz val="10"/>
        <rFont val="Times New Roman"/>
        <family val="1"/>
        <charset val="204"/>
      </rPr>
      <t>5</t>
    </r>
  </si>
  <si>
    <t>,</t>
  </si>
  <si>
    <t>Примечание:</t>
  </si>
  <si>
    <t>1 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</si>
  <si>
    <t>2 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</si>
  <si>
    <t>3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</si>
  <si>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4 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</si>
  <si>
    <t>5 В соответствии с пунктом 4.2.14.8. Положения о Министерстве энергетики Российской Федерации, утвержденного постановлением Правительства Российской Федерации от 28.05.2008 № 400.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</si>
</sst>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0"/>
  </numFmts>
  <fonts count="8" x14ac:knownFonts="1"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0" borderId="0" xfId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4" fillId="0" borderId="0" xfId="1" applyFont="1" applyAlignment="1">
      <alignment vertical="center"/>
    </xf>
    <xf numFmtId="4" fontId="4" fillId="0" borderId="0" xfId="1" applyNumberFormat="1" applyFont="1" applyAlignment="1">
      <alignment vertical="center"/>
    </xf>
    <xf numFmtId="0" fontId="4" fillId="0" borderId="0" xfId="1" applyFont="1" applyAlignment="1">
      <alignment horizontal="left" vertical="center" wrapText="1"/>
    </xf>
    <xf numFmtId="4" fontId="4" fillId="0" borderId="0" xfId="1" applyNumberFormat="1" applyFont="1" applyAlignment="1">
      <alignment horizontal="left" vertical="center" wrapText="1"/>
    </xf>
    <xf numFmtId="0" fontId="5" fillId="0" borderId="0" xfId="1" applyFont="1" applyAlignment="1">
      <alignment horizontal="left"/>
    </xf>
    <xf numFmtId="0" fontId="5" fillId="2" borderId="0" xfId="1" applyFont="1" applyFill="1" applyBorder="1" applyAlignment="1"/>
    <xf numFmtId="4" fontId="5" fillId="2" borderId="0" xfId="1" applyNumberFormat="1" applyFont="1" applyFill="1" applyBorder="1" applyAlignment="1"/>
    <xf numFmtId="0" fontId="6" fillId="0" borderId="0" xfId="1" applyFont="1" applyBorder="1" applyAlignment="1"/>
    <xf numFmtId="49" fontId="5" fillId="2" borderId="0" xfId="1" applyNumberFormat="1" applyFont="1" applyFill="1" applyBorder="1" applyAlignment="1"/>
    <xf numFmtId="49" fontId="6" fillId="0" borderId="0" xfId="1" applyNumberFormat="1" applyFont="1" applyBorder="1" applyAlignment="1"/>
    <xf numFmtId="4" fontId="6" fillId="0" borderId="0" xfId="1" applyNumberFormat="1" applyFont="1" applyBorder="1" applyAlignment="1"/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/>
    </xf>
    <xf numFmtId="4" fontId="6" fillId="0" borderId="0" xfId="1" applyNumberFormat="1" applyFont="1" applyBorder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vertical="center"/>
    </xf>
    <xf numFmtId="49" fontId="2" fillId="0" borderId="5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right" vertical="center"/>
    </xf>
    <xf numFmtId="4" fontId="2" fillId="0" borderId="2" xfId="1" applyNumberFormat="1" applyFont="1" applyBorder="1" applyAlignment="1">
      <alignment horizontal="left" vertical="center"/>
    </xf>
    <xf numFmtId="0" fontId="2" fillId="0" borderId="2" xfId="0" applyFont="1" applyBorder="1"/>
    <xf numFmtId="0" fontId="2" fillId="0" borderId="2" xfId="1" applyFont="1" applyBorder="1" applyAlignment="1">
      <alignment horizontal="center" vertical="center"/>
    </xf>
    <xf numFmtId="4" fontId="2" fillId="0" borderId="2" xfId="0" applyNumberFormat="1" applyFont="1" applyBorder="1"/>
    <xf numFmtId="0" fontId="2" fillId="0" borderId="2" xfId="1" applyFont="1" applyBorder="1" applyAlignment="1">
      <alignment vertical="center"/>
    </xf>
    <xf numFmtId="49" fontId="2" fillId="0" borderId="2" xfId="1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0" applyFont="1" applyAlignment="1">
      <alignment wrapText="1"/>
    </xf>
    <xf numFmtId="49" fontId="2" fillId="0" borderId="2" xfId="1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2" borderId="2" xfId="1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4" fontId="2" fillId="0" borderId="2" xfId="1" applyNumberFormat="1" applyFont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left"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2" xfId="1" applyNumberFormat="1" applyFont="1" applyBorder="1" applyAlignment="1">
      <alignment horizontal="left" vertical="center"/>
    </xf>
    <xf numFmtId="4" fontId="2" fillId="2" borderId="2" xfId="1" applyNumberFormat="1" applyFont="1" applyFill="1" applyBorder="1" applyAlignment="1">
      <alignment horizontal="left" vertical="center"/>
    </xf>
    <xf numFmtId="4" fontId="2" fillId="0" borderId="2" xfId="1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vertical="center"/>
    </xf>
    <xf numFmtId="4" fontId="2" fillId="0" borderId="2" xfId="1" applyNumberFormat="1" applyFont="1" applyBorder="1" applyAlignment="1">
      <alignment horizontal="left" vertical="center" wrapText="1"/>
    </xf>
    <xf numFmtId="4" fontId="2" fillId="2" borderId="2" xfId="1" applyNumberFormat="1" applyFont="1" applyFill="1" applyBorder="1" applyAlignment="1">
      <alignment horizontal="right" vertical="center"/>
    </xf>
    <xf numFmtId="164" fontId="2" fillId="0" borderId="2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left" vertical="center"/>
    </xf>
    <xf numFmtId="4" fontId="2" fillId="0" borderId="2" xfId="1" applyNumberFormat="1" applyFont="1" applyBorder="1" applyAlignment="1">
      <alignment horizontal="right" vertical="center"/>
    </xf>
    <xf numFmtId="0" fontId="2" fillId="0" borderId="2" xfId="0" applyFont="1" applyBorder="1"/>
    <xf numFmtId="3" fontId="2" fillId="0" borderId="2" xfId="1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wrapText="1"/>
    </xf>
    <xf numFmtId="4" fontId="2" fillId="0" borderId="2" xfId="0" applyNumberFormat="1" applyFont="1" applyBorder="1"/>
    <xf numFmtId="4" fontId="4" fillId="2" borderId="2" xfId="1" applyNumberFormat="1" applyFont="1" applyFill="1" applyBorder="1" applyAlignment="1">
      <alignment horizontal="right" vertical="center"/>
    </xf>
    <xf numFmtId="0" fontId="4" fillId="0" borderId="2" xfId="0" applyFont="1" applyBorder="1"/>
    <xf numFmtId="49" fontId="2" fillId="0" borderId="5" xfId="1" applyNumberFormat="1" applyFont="1" applyBorder="1" applyAlignment="1">
      <alignment horizontal="center" vertical="center"/>
    </xf>
    <xf numFmtId="49" fontId="2" fillId="0" borderId="6" xfId="1" applyNumberFormat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right" vertical="center"/>
    </xf>
    <xf numFmtId="4" fontId="2" fillId="0" borderId="6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1/st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&#1099;%20&#1076;&#1083;&#1103;%20&#1056;&#1069;&#1050;/STOIM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001-kataev/&#1055;&#1044;&#1044;&#1057;/&#1040;&#1074;&#1075;&#1091;&#1089;&#1090;_&#1087;&#1088;&#1086;&#1073;&#1085;&#1099;&#1081;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88;&#1091;&#1082;&#1090;&#1091;&#1088;&#1072;%20&#1079;&#1072;&#1090;&#1088;&#1072;&#1090;%202017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/&#1041;&#1102;&#1076;&#1078;&#1077;&#1090;/&#1040;&#1059;&#1056;_&#1040;&#1048;&#1056;/&#1053;&#1057;_2005_&#1040;&#1048;&#1056;%20v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orontsovMV/My%20Documents/&#1044;&#1077;&#1073;&#1080;&#1090;&#1086;&#1088;&#1082;&#1072;/&#1089;&#1090;&#1072;&#1088;&#1099;&#1077;%20&#1092;&#1086;&#1088;&#1084;&#1099;/&#1092;&#1080;&#1085;/&#1053;&#1086;&#1074;&#1072;&#1103;(&#1087;&#1086;&#1089;&#1083;&#1077;&#1076;&#1085;&#1103;&#110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2-2014%20&#1075;&#1086;&#1076;&#1099;/&#1057;&#1084;&#1077;&#1090;&#1072;%202012%20&#1075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ina/My%20Documents/Downloads/&#1057;&#1074;&#1086;&#1076;&#1085;&#1072;&#1103;%20&#1090;&#1088;&#1072;&#1085;&#1089;&#1087;&#1086;&#1088;&#1090;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2-2014%20&#1075;&#1086;&#1076;&#1099;/&#1048;&#1084;&#1091;&#1097;&#1077;&#1089;&#1090;&#1074;&#1086;/&#1057;&#1084;&#1077;&#1090;&#1072;%20&#1085;&#1072;%202012-2014%20&#1075;&#1075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CNP%20Corporate/Portfolio%20Management/Main%20files/Master%20PM%20Tracker%207-25-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Documents%20and%20Settings/V_Cherepanov/Local%20Settings/Temporary%20Internet%20Files/OLK5B7/&#1056;&#1072;&#1073;.&#1076;&#1086;&#1082;/&#1041;&#1102;&#1076;&#1078;&#1077;&#1090;%202004/&#1094;&#1080;&#1092;&#1088;&#1099;%202004.xls%20&#1089;%20&#1080;&#1079;&#1084;&#1077;&#1085;&#1077;&#1085;&#1085;&#1080;&#1103;&#1084;&#108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72;&#1082;&#1090;%202016%20&#1075;&#1086;&#1076;_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Abarry/FICHIERS%20%20DE%20%20TRAVAIL/TABBORD/Anntb2001/Rapport%20MO/Resultats/Rapport%20MO%20juin%200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Documents%20and%20Settings/DolinaGA/Local%20Settings/Temporary%20Internet%20Files/OLK52/Program%20Files/&#1052;&#1086;&#1080;%20&#1076;&#1086;&#1082;&#1091;&#1084;&#1077;&#1085;&#1090;&#1099;/postuplenie%20sredstv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41;&#1055;/Nika/&#1058;&#1072;&#1073;&#1083;&#1080;&#1094;&#1072;%20&#1087;&#1086;%20&#1085;&#1086;&#1088;&#1084;&#1072;&#1090;&#1080;&#1074;&#1072;&#1084;%20&#1090;&#1077;&#1087;&#1083;&#1086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&#1056;&#1072;&#1073;&#1086;&#1095;&#1080;&#1081;%20&#1082;&#1072;&#1090;&#1072;&#1083;&#1086;&#1075;%20&#1087;&#1086;%20&#1072;&#1085;&#1072;&#1083;&#1080;&#1079;&#1091;/A&#1085;%20-%20&#1079;%20&#1090;&#1086;&#1074;&#1072;&#1088;&#1085;&#1086;&#1081;%20&#1087;&#1088;&#1086;&#1076;&#1091;&#1082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2011%20&#1075;/2._&#1057;&#1084;&#1077;&#1090;&#1072;_2011&#1075;._&#1054;&#1054;&#1054;_&#1043;&#1086;&#1088;&#1089;&#1077;&#1090;&#1080;_&#1056;&#1069;&#105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_&#1041;&#1055;/2005&#1075;/&#1041;&#1055;%20&#1085;&#1072;%202005%20&#1075;&#1086;&#1076;/&#1057;&#1086;&#1075;&#1083;&#1072;&#1089;&#1086;&#1074;&#1072;&#1085;&#1085;&#1099;&#1077;%20&#1076;&#1072;&#1085;&#1085;&#1099;&#1077;/&#1041;&#1055;_2005_&#1058;&#1086;&#1050;&#1057;(1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5-2019%20&#1075;&#1086;&#1076;&#1099;/&#1054;&#1090;&#1095;&#1077;&#1090;%20&#1074;%20&#1044;&#1058;&#1056;%20&#1079;&#1072;%202016&#1075;%20-%20&#1087;&#1083;&#1072;&#1085;%20&#1085;&#1072;%202018&#1075;/&#1057;&#1084;&#1077;&#1090;&#1072;%20&#1076;&#1083;&#1103;%20&#1082;&#1086;&#1088;&#1088;&#1077;&#1082;&#1090;&#1080;&#1088;&#1086;&#1074;&#1082;&#1080;%20&#1085;&#1072;%202018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8;&#1088;&#1072;&#1085;&#1089;&#1087;&#1086;&#1088;&#1090;&#1080;&#1088;&#1086;&#1074;&#1082;&#1072;%20&#1101;&#1083;.&#1101;&#1085;&#1077;&#1088;&#1075;&#1080;&#1080;/2016%20&#1075;&#1086;&#1076;/&#1056;&#1072;&#1089;&#1095;&#1077;&#1090;&#1099;%20&#1079;&#1072;%20&#1087;&#1077;&#1088;&#1077;&#1076;&#1072;&#1095;&#1091;%202016%20&#1075;&#1086;&#1076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8;&#1088;&#1072;&#1085;&#1089;&#1087;&#1086;&#1088;&#1090;&#1080;&#1088;&#1086;&#1074;&#1082;&#1072;%20&#1101;&#1083;.&#1101;&#1085;&#1077;&#1088;&#1075;&#1080;&#1080;/2016%20&#1075;&#1086;&#1076;/&#1055;&#1086;&#1090;&#1077;&#1088;&#1080;%202016&#1075;%20&#1089;&#1074;&#1077;&#1088;&#1082;&#1072;%20&#1089;%20&#1054;&#1040;&#1080;&#1050;&#1069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5-2019%20&#1075;&#1086;&#1076;&#1099;/&#1048;&#1085;&#1074;&#1077;&#1089;&#1090;&#1080;&#1094;&#1080;&#1086;&#1085;&#1085;&#1072;&#1103;%20&#1087;&#1088;&#1086;&#1075;&#1088;&#1072;&#1084;&#1084;&#1072;%202015-2019%20&#1075;&#1075;/&#1048;&#1055;%20&#1054;&#1054;&#1054;%20&#1043;&#1086;&#1088;&#1089;&#1077;&#1090;&#1080;%202015-2019&#1075;&#1075;/&#1050;&#1086;&#1088;&#1088;&#1077;&#1082;&#1090;&#1080;&#1088;&#1086;&#1074;&#1082;&#1072;%20&#1048;&#1055;%20&#1085;&#1072;%202016%20&#1075;&#1086;&#1076;/&#1060;&#1080;&#1085;&#1072;&#1085;&#1089;&#1086;&#1074;&#1099;&#1077;%20&#1087;&#1083;&#1072;&#1085;&#1099;%20&#1082;%20&#1082;&#1086;&#1088;&#1088;&#1077;&#1082;&#1090;.%20&#1048;&#1055;%202015-201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72;&#1087;&#1074;&#1083;&#1086;&#1078;&#1077;&#1085;&#1080;&#1103;/&#1057;&#1074;&#1086;&#1076;%2012%20&#1084;&#1077;&#1089;&#1103;&#1094;&#1077;&#1074;%202016%20&#1075;&#1086;&#1076;&#107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WEYH/BUDGET19/BUD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Введите название региона</v>
          </cell>
        </row>
        <row r="21">
          <cell r="D21" t="str">
            <v/>
          </cell>
        </row>
      </sheetData>
      <sheetData sheetId="3" refreshError="1"/>
      <sheetData sheetId="4" refreshError="1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 refreshError="1"/>
      <sheetData sheetId="8" refreshError="1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 refreshError="1"/>
      <sheetData sheetId="12" refreshError="1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 refreshError="1"/>
      <sheetData sheetId="17" refreshError="1"/>
      <sheetData sheetId="18" refreshError="1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для раскрытия (новая)"/>
      <sheetName val="Структура затрат 2017"/>
    </sheetNames>
    <definedNames>
      <definedName name="a" refersTo="#ССЫЛКА!"/>
      <definedName name="asd" refersTo="#ССЫЛКА!"/>
      <definedName name="b" refersTo="#ССЫЛКА!"/>
      <definedName name="CompOt" refersTo="#ССЫЛКА!"/>
      <definedName name="CompRas" refersTo="#ССЫЛКА!"/>
      <definedName name="dfg" refersTo="#ССЫЛКА!"/>
      <definedName name="ew" refersTo="#ССЫЛКА!"/>
      <definedName name="fg" refersTo="#ССЫЛКА!"/>
      <definedName name="gggg" refersTo="#ССЫЛКА!"/>
      <definedName name="Go" refersTo="#ССЫЛКА!"/>
      <definedName name="GoAssetChart" refersTo="#ССЫЛКА!"/>
      <definedName name="GoBack" refersTo="#ССЫЛКА!"/>
      <definedName name="GoBalanceSheet" refersTo="#ССЫЛКА!"/>
      <definedName name="GoCashFlow" refersTo="#ССЫЛКА!"/>
      <definedName name="GoData" refersTo="#ССЫЛКА!"/>
      <definedName name="GoIncomeChart" refersTo="#ССЫЛКА!"/>
      <definedName name="GoIncomeChart1" refersTo="#ССЫЛКА!"/>
      <definedName name="hhhh" refersTo="#ССЫЛКА!"/>
      <definedName name="jjjjjj" refersTo="#ССЫЛКА!"/>
      <definedName name="k" refersTo="#ССЫЛКА!"/>
      <definedName name="mm" refersTo="#ССЫЛКА!"/>
      <definedName name="NotesHyp"/>
      <definedName name="P1_ДиапазонЗащиты"/>
      <definedName name="P2_ДиапазонЗащиты"/>
      <definedName name="P3_ДиапазонЗащиты"/>
      <definedName name="P4_ДиапазонЗащиты"/>
      <definedName name="qaz" refersTo="#ССЫЛКА!"/>
      <definedName name="shit" refersTo="#ССЫЛКА!"/>
      <definedName name="USD" refersTo="#ССЫЛКА!"/>
      <definedName name="www" refersTo="#ССЫЛКА!"/>
      <definedName name="аа" refersTo="#ССЫЛКА!"/>
      <definedName name="АААААААА" refersTo="#ССЫЛКА!"/>
      <definedName name="б" refersTo="#ССЫЛКА!"/>
      <definedName name="бб" refersTo="#ССЫЛКА!"/>
      <definedName name="ббббб" refersTo="#ССЫЛКА!"/>
      <definedName name="в" refersTo="#ССЫЛКА!"/>
      <definedName name="в23ё" refersTo="#ССЫЛКА!"/>
      <definedName name="вв" refersTo="#ССЫЛКА!"/>
      <definedName name="г" refersTo="#ССЫЛКА!"/>
      <definedName name="график" refersTo="#ССЫЛКА!"/>
      <definedName name="д" refersTo="#ССЫЛКА!"/>
      <definedName name="Дв" refersTo="#ССЫЛКА!"/>
      <definedName name="е" refersTo="#ССЫЛКА!"/>
      <definedName name="ж" refersTo="#ССЫЛКА!"/>
      <definedName name="жжжжжжж" refersTo="#ССЫЛКА!"/>
      <definedName name="з" refersTo="#ССЫЛКА!"/>
      <definedName name="ззззззззззззззззззззз" refersTo="#ССЫЛКА!"/>
      <definedName name="и" refersTo="#ССЫЛКА!"/>
      <definedName name="й" refersTo="#ССЫЛКА!"/>
      <definedName name="йй" refersTo="#ССЫЛКА!"/>
      <definedName name="ййййййййййййй" refersTo="#ССЫЛКА!"/>
      <definedName name="к" refersTo="#ССЫЛКА!"/>
      <definedName name="ке" refersTo="#ССЫЛКА!"/>
      <definedName name="л" refersTo="#ССЫЛКА!"/>
      <definedName name="м" refersTo="#ССЫЛКА!"/>
      <definedName name="мым" refersTo="#ССЫЛКА!"/>
      <definedName name="н" refersTo="#ССЫЛКА!"/>
      <definedName name="нов" refersTo="#ССЫЛКА!"/>
      <definedName name="о" refersTo="#ССЫЛКА!"/>
      <definedName name="п" refersTo="#ССЫЛКА!"/>
      <definedName name="привет" refersTo="#ССЫЛКА!"/>
      <definedName name="р" refersTo="#ССЫЛКА!"/>
      <definedName name="ремонты2" refersTo="#ССЫЛКА!"/>
      <definedName name="сс" refersTo="#ССЫЛКА!"/>
      <definedName name="сссс" refersTo="#ССЫЛКА!"/>
      <definedName name="ссы" refersTo="#ССЫЛКА!"/>
      <definedName name="ссы2" refersTo="#ССЫЛКА!"/>
      <definedName name="т" refersTo="#ССЫЛКА!"/>
      <definedName name="у" refersTo="#ССЫЛКА!"/>
      <definedName name="ук" refersTo="#ССЫЛКА!"/>
      <definedName name="УП" refersTo="#ССЫЛКА!"/>
      <definedName name="уфе" refersTo="#ССЫЛКА!"/>
      <definedName name="уфэ" refersTo="#ССЫЛКА!"/>
      <definedName name="Формат_ширина" refersTo="#ССЫЛКА!"/>
      <definedName name="фыв" refersTo="#ССЫЛКА!"/>
      <definedName name="х" refersTo="#ССЫЛКА!"/>
      <definedName name="ц" refersTo="#ССЫЛКА!"/>
      <definedName name="цу" refersTo="#ССЫЛКА!"/>
      <definedName name="ч" refersTo="#ССЫЛКА!"/>
      <definedName name="ш" refersTo="#ССЫЛКА!"/>
      <definedName name="щ" refersTo="#ССЫЛКА!"/>
      <definedName name="ы" refersTo="#ССЫЛКА!"/>
      <definedName name="ыв" refersTo="#ССЫЛКА!"/>
      <definedName name="ыыыыы" refersTo="#ССЫЛКА!"/>
      <definedName name="ыыыыыы" refersTo="#ССЫЛКА!"/>
      <definedName name="ыыыыыыыыыыыыыыы" refersTo="#ССЫЛКА!"/>
      <definedName name="ь" refersTo="#ССЫЛКА!"/>
      <definedName name="ььььь" refersTo="#ССЫЛКА!"/>
      <definedName name="э" refersTo="#ССЫЛКА!"/>
      <definedName name="эээээээээээээээээээээ" refersTo="#ССЫЛКА!"/>
      <definedName name="ю" refersTo="#ССЫЛКА!"/>
      <definedName name="я" refersTo="#ССЫЛКА!"/>
      <definedName name="яячячыя" refersTo="#ССЫЛКА!"/>
    </definedNames>
    <sheetDataSet>
      <sheetData sheetId="0">
        <row r="21">
          <cell r="AW21">
            <v>840629.97419533331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нкета"/>
      <sheetName val="параметры"/>
      <sheetName val="1.15 без пароля (3)"/>
      <sheetName val="1.15 без пароля (2)"/>
      <sheetName val="1.15 без пароля"/>
      <sheetName val="1.21 "/>
      <sheetName val="Прил 2 к 1.21"/>
      <sheetName val="6 к 1.15"/>
      <sheetName val="спецодежда"/>
      <sheetName val="8 к 1.15 без пароля"/>
      <sheetName val="7 к 1.15"/>
      <sheetName val="5.1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2. к 1.15_2014 год"/>
      <sheetName val="4.1. к 1.15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  <sheetName val="ПФВ-0.5"/>
    </sheetNames>
    <sheetDataSet>
      <sheetData sheetId="0" refreshError="1"/>
      <sheetData sheetId="1" refreshError="1"/>
      <sheetData sheetId="2" refreshError="1">
        <row r="3">
          <cell r="C3">
            <v>2011</v>
          </cell>
        </row>
        <row r="5">
          <cell r="C5">
            <v>2013</v>
          </cell>
        </row>
        <row r="6">
          <cell r="C6">
            <v>2014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Нормы расхода  ГСМ старые с пре"/>
      <sheetName val="2011 новые нормы"/>
      <sheetName val="2010 факт ГСМ"/>
      <sheetName val="Котлонадзор, Ремкранмонтаж"/>
      <sheetName val="ГСМ литры  НОВЫЙ"/>
      <sheetName val="масла литры, деньги НОВЫЙ"/>
      <sheetName val="налог,страх НОВЫЙ"/>
      <sheetName val="ГСМ, масла деньги СВОД"/>
      <sheetName val="СВОД ГСМ, масла 2011-2012"/>
      <sheetName val="Механизмы"/>
      <sheetName val="СВОД маш и оборуд 1С"/>
      <sheetName val="СВОД трансп ср 1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.15 без пароля"/>
      <sheetName val="1.21 "/>
      <sheetName val="Прил 2 к 1.21"/>
      <sheetName val="6 к 1.15"/>
      <sheetName val="7 к 1.15"/>
      <sheetName val="8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3. к 1.15_2014 год"/>
      <sheetName val="4.1. к 1.15"/>
      <sheetName val="5.1 к 1.15 без пароля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</sheetNames>
    <sheetDataSet>
      <sheetData sheetId="0" refreshError="1">
        <row r="2">
          <cell r="C2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Лист4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ФОТ по счетам"/>
      <sheetName val="выручка без НДС"/>
      <sheetName val="Распределение 23,25."/>
      <sheetName val="Распределение 26"/>
      <sheetName val="Себестоимость"/>
      <sheetName val="20,23,25,26 счета в руб. "/>
      <sheetName val="Лист2"/>
      <sheetName val="Кратко для банков"/>
      <sheetName val="ИТОГ по статьям с разб."/>
      <sheetName val="БДР общ"/>
      <sheetName val="БДР общ анализ факт-план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ИТОГ по видам деят."/>
      <sheetName val="для проверки"/>
      <sheetName val="Расшифровка прочих расходов"/>
      <sheetName val="Лист5"/>
      <sheetName val="Смета для раскрытия (новая) (2"/>
      <sheetName val="Смета для раскрытия для нас"/>
      <sheetName val="1 квартал"/>
      <sheetName val="2 квартал "/>
      <sheetName val="3 квартал "/>
      <sheetName val="4 квартал"/>
      <sheetName val="ГОД без прибыли"/>
      <sheetName val="Оплата труда по кат."/>
      <sheetName val="Прил 2 (Пр.585)"/>
      <sheetName val="Прил 2 (Пр.585) (2)"/>
      <sheetName val="Амортизация по счетам (3)"/>
      <sheetName val="Расчет налога на прибыль"/>
      <sheetName val="Расчет налога на прибыль по ТП"/>
      <sheetName val="Расчет налога на прибыль по пер"/>
      <sheetName val="Расчет налога на прибыль общий"/>
      <sheetName val="Форма 2(год)"/>
      <sheetName val="ГОД (для ДТР)"/>
      <sheetName val="Расходы с 91 кратко(год)"/>
      <sheetName val="2015-2017 годы"/>
      <sheetName val="Лист3"/>
      <sheetName val="Лист1"/>
      <sheetName val="Прочие доходы и расходы"/>
      <sheetName val="6.2."/>
      <sheetName val="5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8">
          <cell r="GY8" t="str">
            <v>2.2</v>
          </cell>
        </row>
        <row r="9">
          <cell r="GY9" t="str">
            <v>5.6</v>
          </cell>
        </row>
        <row r="10">
          <cell r="GY10" t="str">
            <v>5.6</v>
          </cell>
        </row>
        <row r="11">
          <cell r="GY11" t="str">
            <v>2.1.1.2</v>
          </cell>
        </row>
        <row r="13">
          <cell r="GY13" t="str">
            <v>2.1.1.2</v>
          </cell>
        </row>
        <row r="14">
          <cell r="GY14" t="str">
            <v>2.1.1.1</v>
          </cell>
        </row>
        <row r="15">
          <cell r="GY15" t="str">
            <v>2.1.1.2</v>
          </cell>
        </row>
        <row r="16">
          <cell r="GY16" t="str">
            <v>2.1.1.2</v>
          </cell>
        </row>
        <row r="17">
          <cell r="GY17" t="str">
            <v>2.1.1.2</v>
          </cell>
        </row>
        <row r="19">
          <cell r="GY19" t="str">
            <v>2.3.2.10</v>
          </cell>
        </row>
        <row r="20">
          <cell r="GY20" t="str">
            <v>2.3.2.10</v>
          </cell>
        </row>
        <row r="21">
          <cell r="GY21" t="str">
            <v>2.3.2.10</v>
          </cell>
        </row>
        <row r="22">
          <cell r="GY22" t="str">
            <v>2.3.2.10</v>
          </cell>
        </row>
        <row r="23">
          <cell r="GY23" t="str">
            <v>2.3.2.10</v>
          </cell>
        </row>
        <row r="24">
          <cell r="GY24" t="str">
            <v>2.3.2.16.13</v>
          </cell>
        </row>
        <row r="26">
          <cell r="GY26" t="str">
            <v>2.3.2.2</v>
          </cell>
        </row>
        <row r="27">
          <cell r="GY27" t="str">
            <v>2.3.2.2</v>
          </cell>
        </row>
        <row r="28">
          <cell r="GY28" t="str">
            <v>2.3.2.2</v>
          </cell>
        </row>
        <row r="29">
          <cell r="GY29" t="str">
            <v>2.3.2.2</v>
          </cell>
        </row>
        <row r="31">
          <cell r="GY31" t="str">
            <v>2.3.1</v>
          </cell>
        </row>
        <row r="32">
          <cell r="GY32" t="str">
            <v>2.3.1</v>
          </cell>
        </row>
        <row r="34">
          <cell r="GY34" t="str">
            <v>2.3.1</v>
          </cell>
        </row>
        <row r="35">
          <cell r="GY35" t="str">
            <v>2.3.1</v>
          </cell>
        </row>
        <row r="37">
          <cell r="GY37" t="str">
            <v>2.1.2</v>
          </cell>
        </row>
        <row r="38">
          <cell r="GY38" t="str">
            <v>2.1.2</v>
          </cell>
        </row>
        <row r="40">
          <cell r="GY40" t="str">
            <v>2.3.1</v>
          </cell>
        </row>
        <row r="41">
          <cell r="GY41" t="str">
            <v>2.3.1</v>
          </cell>
        </row>
        <row r="43">
          <cell r="GY43" t="str">
            <v>2.3.1</v>
          </cell>
        </row>
        <row r="44">
          <cell r="GY44" t="str">
            <v>2.3.1</v>
          </cell>
        </row>
        <row r="49">
          <cell r="GY49" t="str">
            <v>5.9</v>
          </cell>
        </row>
        <row r="50">
          <cell r="GY50" t="str">
            <v>5.9</v>
          </cell>
        </row>
        <row r="51">
          <cell r="GY51" t="str">
            <v>2.1.2</v>
          </cell>
        </row>
        <row r="52">
          <cell r="GY52" t="str">
            <v>2.3.2.16.12</v>
          </cell>
        </row>
        <row r="53">
          <cell r="GY53" t="str">
            <v>2.3.1</v>
          </cell>
        </row>
        <row r="54">
          <cell r="GY54" t="str">
            <v>2.3.2.16.11</v>
          </cell>
        </row>
        <row r="55">
          <cell r="GY55" t="str">
            <v>2.3.2.9</v>
          </cell>
        </row>
        <row r="56">
          <cell r="GY56" t="str">
            <v>2.3.2.9</v>
          </cell>
        </row>
        <row r="57">
          <cell r="GY57" t="str">
            <v>2.3.2.9</v>
          </cell>
        </row>
        <row r="58">
          <cell r="GY58" t="str">
            <v>2.3.2.9</v>
          </cell>
        </row>
        <row r="59">
          <cell r="GY59" t="str">
            <v>2.3.2.9</v>
          </cell>
        </row>
        <row r="60">
          <cell r="GY60" t="str">
            <v>2.3.2.9</v>
          </cell>
        </row>
        <row r="61">
          <cell r="GY61" t="str">
            <v>2.3.2.9</v>
          </cell>
        </row>
        <row r="62">
          <cell r="GY62" t="str">
            <v>2.3.2.9</v>
          </cell>
        </row>
        <row r="63">
          <cell r="GY63" t="str">
            <v>2.3.2.9</v>
          </cell>
        </row>
        <row r="64">
          <cell r="GY64" t="str">
            <v>2.3.2.9</v>
          </cell>
        </row>
        <row r="65">
          <cell r="GY65" t="str">
            <v>2.3.2.16.10</v>
          </cell>
        </row>
        <row r="66">
          <cell r="GY66" t="str">
            <v>2.3.2.2</v>
          </cell>
        </row>
        <row r="67">
          <cell r="GY67" t="str">
            <v>2.3.2.8</v>
          </cell>
        </row>
        <row r="68">
          <cell r="GY68" t="str">
            <v>2.3.2.3</v>
          </cell>
        </row>
        <row r="69">
          <cell r="GY69" t="str">
            <v>2.3.2.10</v>
          </cell>
        </row>
        <row r="70">
          <cell r="GY70" t="str">
            <v>2.3.2.10</v>
          </cell>
        </row>
        <row r="71">
          <cell r="GY71" t="str">
            <v>2.3.2.10</v>
          </cell>
        </row>
        <row r="72">
          <cell r="GY72" t="str">
            <v>2.3.2.10</v>
          </cell>
        </row>
        <row r="73">
          <cell r="GY73" t="str">
            <v>2.3.2.16.13</v>
          </cell>
        </row>
        <row r="74">
          <cell r="GY74" t="str">
            <v>2.1.2</v>
          </cell>
        </row>
        <row r="75">
          <cell r="GY75" t="str">
            <v>2.3.2.16.13</v>
          </cell>
        </row>
        <row r="76">
          <cell r="GY76" t="str">
            <v>2.3.2.16.13</v>
          </cell>
        </row>
        <row r="77">
          <cell r="GY77" t="str">
            <v>2.3.2.3</v>
          </cell>
        </row>
        <row r="78">
          <cell r="GY78" t="str">
            <v>2.3.2.16.13</v>
          </cell>
        </row>
        <row r="79">
          <cell r="GY79" t="str">
            <v>2.3.2.16.9</v>
          </cell>
        </row>
        <row r="80">
          <cell r="GY80" t="str">
            <v>2.3.2.16.13</v>
          </cell>
        </row>
        <row r="81">
          <cell r="GY81" t="str">
            <v>2.3.2.16.8</v>
          </cell>
        </row>
        <row r="82">
          <cell r="GY82" t="str">
            <v>2.3.2.16.13</v>
          </cell>
        </row>
        <row r="83">
          <cell r="GY83" t="str">
            <v>2.3.2.16.13</v>
          </cell>
        </row>
        <row r="84">
          <cell r="GY84" t="str">
            <v>2.3.2.16.13</v>
          </cell>
        </row>
        <row r="85">
          <cell r="GY85" t="str">
            <v>2.3.2.11</v>
          </cell>
        </row>
        <row r="87">
          <cell r="GY87" t="str">
            <v>2.3.2.1</v>
          </cell>
        </row>
        <row r="88">
          <cell r="GY88" t="str">
            <v>2.3.2.1</v>
          </cell>
        </row>
        <row r="89">
          <cell r="GY89" t="str">
            <v>2.3.2.1</v>
          </cell>
        </row>
        <row r="90">
          <cell r="GY90" t="str">
            <v>2.3.2.16.7</v>
          </cell>
        </row>
        <row r="91">
          <cell r="GY91" t="str">
            <v>2.3.2.16.7</v>
          </cell>
        </row>
        <row r="92">
          <cell r="GY92" t="str">
            <v>2.3.2.12</v>
          </cell>
        </row>
        <row r="93">
          <cell r="GY93" t="str">
            <v>2.3.2.16.6</v>
          </cell>
        </row>
        <row r="94">
          <cell r="GY94" t="str">
            <v>2.3.2.16.4</v>
          </cell>
        </row>
        <row r="95">
          <cell r="GY95" t="str">
            <v>2.1.2</v>
          </cell>
        </row>
        <row r="97">
          <cell r="GY97" t="str">
            <v>2.3.2.16.5</v>
          </cell>
        </row>
        <row r="99">
          <cell r="GY99" t="str">
            <v>2.3.2.3</v>
          </cell>
        </row>
        <row r="100">
          <cell r="GY100" t="str">
            <v>2.3.2.3</v>
          </cell>
        </row>
        <row r="101">
          <cell r="GY101" t="str">
            <v>2.3.2.3</v>
          </cell>
        </row>
        <row r="102">
          <cell r="GY102" t="str">
            <v>2.3.2.3</v>
          </cell>
        </row>
        <row r="103">
          <cell r="GY103" t="str">
            <v>2.3.2.3</v>
          </cell>
        </row>
        <row r="104">
          <cell r="GY104" t="str">
            <v>2.3.2.3</v>
          </cell>
        </row>
        <row r="105">
          <cell r="GY105" t="str">
            <v>2.3.2.3</v>
          </cell>
        </row>
        <row r="106">
          <cell r="GY106" t="str">
            <v>2.3.2.3</v>
          </cell>
        </row>
        <row r="107">
          <cell r="GY107" t="str">
            <v>2.3.2.3</v>
          </cell>
        </row>
        <row r="108">
          <cell r="GY108" t="str">
            <v>2.3.2.3</v>
          </cell>
        </row>
        <row r="109">
          <cell r="GY109" t="str">
            <v>2.3.2.2</v>
          </cell>
        </row>
        <row r="110">
          <cell r="GY110" t="str">
            <v>2.3.2.3</v>
          </cell>
        </row>
        <row r="111">
          <cell r="GY111" t="str">
            <v>2.3.2.16.13</v>
          </cell>
        </row>
        <row r="112">
          <cell r="GY112" t="str">
            <v>2.3.2.3</v>
          </cell>
        </row>
        <row r="113">
          <cell r="GY113" t="str">
            <v>2.3.2.3</v>
          </cell>
        </row>
        <row r="114">
          <cell r="GY114" t="str">
            <v>2.3.2.3</v>
          </cell>
        </row>
        <row r="115">
          <cell r="GY115" t="str">
            <v>2.3.2.3</v>
          </cell>
        </row>
        <row r="116">
          <cell r="GY116" t="str">
            <v>2.3.2.3</v>
          </cell>
        </row>
        <row r="117">
          <cell r="GY117" t="str">
            <v>2.3.2.16.13</v>
          </cell>
        </row>
        <row r="118">
          <cell r="GY118" t="str">
            <v>2.3.2.3</v>
          </cell>
        </row>
        <row r="119">
          <cell r="GY119" t="str">
            <v>2.3.2.3</v>
          </cell>
        </row>
        <row r="120">
          <cell r="GY120" t="str">
            <v>2.3.2.11</v>
          </cell>
        </row>
        <row r="121">
          <cell r="GY121" t="str">
            <v>2.3.2.16.3</v>
          </cell>
        </row>
        <row r="122">
          <cell r="GY122" t="str">
            <v>2.3.2.6</v>
          </cell>
        </row>
        <row r="123">
          <cell r="GY123" t="str">
            <v>2.3.2.7</v>
          </cell>
        </row>
        <row r="124">
          <cell r="GY124" t="str">
            <v>2.3.2.16.1</v>
          </cell>
        </row>
        <row r="125">
          <cell r="GY125" t="str">
            <v>2.3.2.16.13</v>
          </cell>
        </row>
        <row r="126">
          <cell r="GY126" t="str">
            <v>2.3.2.8</v>
          </cell>
        </row>
        <row r="127">
          <cell r="GY127" t="str">
            <v>2.3.2.16.13</v>
          </cell>
        </row>
        <row r="128">
          <cell r="GY128" t="str">
            <v>2.3.2.16.13</v>
          </cell>
        </row>
        <row r="129">
          <cell r="GY129" t="str">
            <v>2.3.2.5</v>
          </cell>
        </row>
        <row r="130">
          <cell r="GY130" t="str">
            <v>2.3.2.4</v>
          </cell>
        </row>
        <row r="131">
          <cell r="GY131" t="str">
            <v>2.3.2.16.2</v>
          </cell>
        </row>
        <row r="133">
          <cell r="GY133" t="str">
            <v>2.3.2.13</v>
          </cell>
        </row>
        <row r="134">
          <cell r="GY134" t="str">
            <v>2.3.2.13</v>
          </cell>
        </row>
        <row r="135">
          <cell r="GY135" t="str">
            <v>2.3.2.13</v>
          </cell>
        </row>
        <row r="136">
          <cell r="GY136" t="str">
            <v>2.3.2.13</v>
          </cell>
        </row>
        <row r="137">
          <cell r="GY137" t="str">
            <v>2.3.2.13</v>
          </cell>
        </row>
        <row r="138">
          <cell r="GY138" t="str">
            <v>2.3.2.13</v>
          </cell>
        </row>
        <row r="139">
          <cell r="GY139" t="str">
            <v>2.3.2.13</v>
          </cell>
        </row>
        <row r="141">
          <cell r="GY141" t="str">
            <v>5.4.1</v>
          </cell>
        </row>
        <row r="142">
          <cell r="GY142" t="str">
            <v>5.4.1</v>
          </cell>
        </row>
        <row r="143">
          <cell r="GY143" t="str">
            <v>5.4.1</v>
          </cell>
        </row>
        <row r="145">
          <cell r="GY145" t="str">
            <v>5.4.2</v>
          </cell>
        </row>
        <row r="146">
          <cell r="GY146" t="str">
            <v>5.4.2</v>
          </cell>
        </row>
        <row r="147">
          <cell r="GY147" t="str">
            <v>5.4.2</v>
          </cell>
        </row>
        <row r="148">
          <cell r="GY148" t="str">
            <v>5.4.2</v>
          </cell>
        </row>
        <row r="150">
          <cell r="GY150" t="str">
            <v>5.4.3</v>
          </cell>
        </row>
        <row r="151">
          <cell r="GY151" t="str">
            <v>5.4.4</v>
          </cell>
        </row>
        <row r="152">
          <cell r="GY152" t="str">
            <v>5.4.3</v>
          </cell>
        </row>
        <row r="153">
          <cell r="GY153" t="str">
            <v>5.4.3</v>
          </cell>
        </row>
        <row r="154">
          <cell r="GY154" t="str">
            <v>5.5.1</v>
          </cell>
        </row>
        <row r="155">
          <cell r="GY155" t="str">
            <v>5.5.2</v>
          </cell>
        </row>
        <row r="156">
          <cell r="GY156" t="str">
            <v>5.5.4</v>
          </cell>
        </row>
        <row r="157">
          <cell r="GY157" t="str">
            <v>5.9</v>
          </cell>
        </row>
        <row r="158">
          <cell r="GY158" t="str">
            <v>5.5.6</v>
          </cell>
        </row>
        <row r="159">
          <cell r="GY159" t="str">
            <v>5.5.7</v>
          </cell>
        </row>
        <row r="160">
          <cell r="GY160" t="str">
            <v>5.11</v>
          </cell>
        </row>
        <row r="161">
          <cell r="GY161" t="str">
            <v>2.3.2.16.13</v>
          </cell>
        </row>
      </sheetData>
      <sheetData sheetId="39"/>
      <sheetData sheetId="40">
        <row r="24">
          <cell r="DK24">
            <v>35318.349194446098</v>
          </cell>
        </row>
        <row r="32">
          <cell r="DK32">
            <v>624.335740963077</v>
          </cell>
        </row>
        <row r="36">
          <cell r="DK36">
            <v>113911.73334743192</v>
          </cell>
        </row>
        <row r="48">
          <cell r="DK48">
            <v>351641.24675684416</v>
          </cell>
        </row>
        <row r="50">
          <cell r="DK50">
            <v>1480.7046395824589</v>
          </cell>
        </row>
        <row r="54">
          <cell r="DK54">
            <v>8535.7674625535346</v>
          </cell>
        </row>
        <row r="75">
          <cell r="DK75">
            <v>479.05297366901334</v>
          </cell>
        </row>
        <row r="78">
          <cell r="DK78">
            <v>644.4485808079562</v>
          </cell>
        </row>
        <row r="81">
          <cell r="DK81">
            <v>3310.2757275830618</v>
          </cell>
        </row>
        <row r="92">
          <cell r="DK92">
            <v>5767.4708681245502</v>
          </cell>
        </row>
        <row r="133">
          <cell r="DK133">
            <v>1910.2457647604806</v>
          </cell>
        </row>
        <row r="136">
          <cell r="DK136">
            <v>497.64904172015935</v>
          </cell>
        </row>
        <row r="138">
          <cell r="DK138">
            <v>2660.1281360396533</v>
          </cell>
        </row>
        <row r="147">
          <cell r="DK147">
            <v>1127.5966447144635</v>
          </cell>
        </row>
        <row r="155">
          <cell r="DK155">
            <v>156259.40667944285</v>
          </cell>
        </row>
        <row r="157">
          <cell r="DK157">
            <v>15719.985285245864</v>
          </cell>
        </row>
        <row r="169">
          <cell r="DK169">
            <v>10967.627345282484</v>
          </cell>
        </row>
        <row r="177">
          <cell r="DK177">
            <v>102442.35126975729</v>
          </cell>
        </row>
        <row r="180">
          <cell r="DK180">
            <v>12915.684055825021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8">
          <cell r="C8">
            <v>2110</v>
          </cell>
        </row>
        <row r="9">
          <cell r="C9">
            <v>2120</v>
          </cell>
        </row>
        <row r="10">
          <cell r="C10">
            <v>2100</v>
          </cell>
        </row>
        <row r="11">
          <cell r="C11">
            <v>2210</v>
          </cell>
        </row>
        <row r="12">
          <cell r="C12">
            <v>2220</v>
          </cell>
        </row>
        <row r="13">
          <cell r="C13">
            <v>2200</v>
          </cell>
        </row>
        <row r="14">
          <cell r="C14">
            <v>2310</v>
          </cell>
        </row>
        <row r="15">
          <cell r="C15">
            <v>2320</v>
          </cell>
        </row>
        <row r="17">
          <cell r="C17">
            <v>23201</v>
          </cell>
        </row>
        <row r="18">
          <cell r="C18">
            <v>2330</v>
          </cell>
        </row>
        <row r="20">
          <cell r="C20">
            <v>23301</v>
          </cell>
        </row>
        <row r="21">
          <cell r="C21">
            <v>2340</v>
          </cell>
        </row>
        <row r="22">
          <cell r="C22">
            <v>23401</v>
          </cell>
        </row>
        <row r="23">
          <cell r="C23">
            <v>23402</v>
          </cell>
        </row>
        <row r="24">
          <cell r="C24">
            <v>23403</v>
          </cell>
        </row>
        <row r="25">
          <cell r="C25">
            <v>23404</v>
          </cell>
        </row>
        <row r="26">
          <cell r="C26">
            <v>23405</v>
          </cell>
        </row>
        <row r="27">
          <cell r="C27">
            <v>23406</v>
          </cell>
        </row>
        <row r="28">
          <cell r="C28">
            <v>23407</v>
          </cell>
        </row>
        <row r="29">
          <cell r="C29">
            <v>23408</v>
          </cell>
        </row>
        <row r="30">
          <cell r="C30">
            <v>2350</v>
          </cell>
        </row>
        <row r="31">
          <cell r="C31">
            <v>23501</v>
          </cell>
        </row>
        <row r="32">
          <cell r="C32">
            <v>23502</v>
          </cell>
        </row>
        <row r="33">
          <cell r="C33">
            <v>23503</v>
          </cell>
        </row>
        <row r="34">
          <cell r="C34">
            <v>23504</v>
          </cell>
        </row>
        <row r="35">
          <cell r="C35">
            <v>23505</v>
          </cell>
        </row>
        <row r="36">
          <cell r="C36">
            <v>23506</v>
          </cell>
        </row>
        <row r="37">
          <cell r="C37">
            <v>23508</v>
          </cell>
        </row>
        <row r="38">
          <cell r="C38">
            <v>23507</v>
          </cell>
        </row>
        <row r="39">
          <cell r="C39">
            <v>2300</v>
          </cell>
        </row>
        <row r="40">
          <cell r="C40">
            <v>2410</v>
          </cell>
          <cell r="E40">
            <v>2752.8104413600176</v>
          </cell>
        </row>
        <row r="42">
          <cell r="C42">
            <v>2421</v>
          </cell>
        </row>
        <row r="43">
          <cell r="C43">
            <v>2430</v>
          </cell>
        </row>
        <row r="44">
          <cell r="C44">
            <v>2450</v>
          </cell>
        </row>
        <row r="45">
          <cell r="C45">
            <v>2460</v>
          </cell>
        </row>
        <row r="47">
          <cell r="C47">
            <v>24601</v>
          </cell>
        </row>
        <row r="48">
          <cell r="C48">
            <v>2400</v>
          </cell>
        </row>
      </sheetData>
      <sheetData sheetId="61"/>
      <sheetData sheetId="62">
        <row r="68">
          <cell r="D68">
            <v>2394.8102646017223</v>
          </cell>
        </row>
        <row r="69">
          <cell r="D69">
            <v>7972.2508255678858</v>
          </cell>
        </row>
        <row r="70">
          <cell r="D70">
            <v>928.08284942366595</v>
          </cell>
        </row>
      </sheetData>
      <sheetData sheetId="63"/>
      <sheetData sheetId="64"/>
      <sheetData sheetId="65"/>
      <sheetData sheetId="66">
        <row r="83">
          <cell r="D83">
            <v>2320</v>
          </cell>
          <cell r="E83">
            <v>2320</v>
          </cell>
          <cell r="DQ83">
            <v>0</v>
          </cell>
          <cell r="DR83">
            <v>0</v>
          </cell>
          <cell r="DT83">
            <v>0</v>
          </cell>
          <cell r="DU83">
            <v>0</v>
          </cell>
          <cell r="DV83">
            <v>525.50123000000008</v>
          </cell>
        </row>
        <row r="85">
          <cell r="D85">
            <v>23201</v>
          </cell>
          <cell r="E85">
            <v>23201</v>
          </cell>
          <cell r="DQ85">
            <v>0</v>
          </cell>
          <cell r="DR85">
            <v>0</v>
          </cell>
          <cell r="DT85">
            <v>0</v>
          </cell>
          <cell r="DU85">
            <v>0</v>
          </cell>
          <cell r="DV85">
            <v>525.50123000000008</v>
          </cell>
        </row>
        <row r="86">
          <cell r="D86">
            <v>2330</v>
          </cell>
          <cell r="E86">
            <v>2330</v>
          </cell>
          <cell r="DQ86">
            <v>0</v>
          </cell>
          <cell r="DR86">
            <v>0</v>
          </cell>
          <cell r="DT86">
            <v>0</v>
          </cell>
          <cell r="DU86">
            <v>0</v>
          </cell>
          <cell r="DV86">
            <v>33121.492550000003</v>
          </cell>
        </row>
        <row r="88">
          <cell r="D88">
            <v>23301</v>
          </cell>
          <cell r="E88">
            <v>23301</v>
          </cell>
          <cell r="DQ88">
            <v>0</v>
          </cell>
          <cell r="DR88">
            <v>0</v>
          </cell>
          <cell r="DT88">
            <v>0</v>
          </cell>
          <cell r="DU88">
            <v>0</v>
          </cell>
          <cell r="DV88">
            <v>33121.492550000003</v>
          </cell>
        </row>
        <row r="89">
          <cell r="D89">
            <v>2340</v>
          </cell>
          <cell r="E89">
            <v>2340</v>
          </cell>
          <cell r="DQ89">
            <v>13937.562399999999</v>
          </cell>
          <cell r="DR89">
            <v>225.35327999999998</v>
          </cell>
          <cell r="DT89">
            <v>0</v>
          </cell>
          <cell r="DU89">
            <v>0</v>
          </cell>
          <cell r="DV89">
            <v>44341.164130000005</v>
          </cell>
        </row>
        <row r="90">
          <cell r="D90">
            <v>23401</v>
          </cell>
          <cell r="E90">
            <v>23401</v>
          </cell>
          <cell r="DQ90">
            <v>0</v>
          </cell>
          <cell r="DR90">
            <v>0</v>
          </cell>
          <cell r="DT90">
            <v>0</v>
          </cell>
          <cell r="DU90">
            <v>0</v>
          </cell>
          <cell r="DV90">
            <v>42.372880000000002</v>
          </cell>
        </row>
        <row r="91">
          <cell r="E91">
            <v>23401</v>
          </cell>
          <cell r="DQ91">
            <v>0</v>
          </cell>
          <cell r="DR91">
            <v>0</v>
          </cell>
          <cell r="DT91">
            <v>0</v>
          </cell>
          <cell r="DU91">
            <v>0</v>
          </cell>
          <cell r="DV91">
            <v>50</v>
          </cell>
        </row>
        <row r="92">
          <cell r="E92">
            <v>23501</v>
          </cell>
          <cell r="DQ92">
            <v>0</v>
          </cell>
          <cell r="DR92">
            <v>0</v>
          </cell>
          <cell r="DT92">
            <v>0</v>
          </cell>
          <cell r="DU92">
            <v>0</v>
          </cell>
          <cell r="DV92">
            <v>7.6271199999999997</v>
          </cell>
        </row>
        <row r="93">
          <cell r="D93">
            <v>23402</v>
          </cell>
          <cell r="E93">
            <v>23402</v>
          </cell>
          <cell r="DQ93">
            <v>0</v>
          </cell>
          <cell r="DR93">
            <v>0</v>
          </cell>
          <cell r="DT93">
            <v>0</v>
          </cell>
          <cell r="DU93">
            <v>0</v>
          </cell>
          <cell r="DV93">
            <v>14447.803520000001</v>
          </cell>
        </row>
        <row r="94">
          <cell r="E94">
            <v>23402</v>
          </cell>
          <cell r="DQ94">
            <v>0</v>
          </cell>
          <cell r="DR94">
            <v>0</v>
          </cell>
          <cell r="DT94">
            <v>0</v>
          </cell>
          <cell r="DU94">
            <v>0</v>
          </cell>
          <cell r="DV94">
            <v>16893.330529999999</v>
          </cell>
        </row>
        <row r="95">
          <cell r="E95">
            <v>23502</v>
          </cell>
          <cell r="DQ95">
            <v>0</v>
          </cell>
          <cell r="DR95">
            <v>0</v>
          </cell>
          <cell r="DT95">
            <v>0</v>
          </cell>
          <cell r="DU95">
            <v>0</v>
          </cell>
          <cell r="DV95">
            <v>2445.5270099999998</v>
          </cell>
        </row>
        <row r="96">
          <cell r="D96">
            <v>23403</v>
          </cell>
          <cell r="E96">
            <v>23403</v>
          </cell>
          <cell r="DQ96">
            <v>0</v>
          </cell>
          <cell r="DR96">
            <v>0</v>
          </cell>
          <cell r="DT96">
            <v>0</v>
          </cell>
          <cell r="DU96">
            <v>0</v>
          </cell>
          <cell r="DV96">
            <v>25700</v>
          </cell>
        </row>
        <row r="97">
          <cell r="D97">
            <v>23404</v>
          </cell>
          <cell r="E97">
            <v>23404</v>
          </cell>
          <cell r="DQ97">
            <v>9250.8447399999986</v>
          </cell>
          <cell r="DR97">
            <v>0</v>
          </cell>
          <cell r="DT97">
            <v>0</v>
          </cell>
          <cell r="DU97">
            <v>0</v>
          </cell>
          <cell r="DV97">
            <v>-6.9999999971059879E-4</v>
          </cell>
        </row>
        <row r="98">
          <cell r="D98">
            <v>23405</v>
          </cell>
          <cell r="E98">
            <v>23405</v>
          </cell>
          <cell r="DQ98">
            <v>0</v>
          </cell>
          <cell r="DR98">
            <v>0</v>
          </cell>
          <cell r="DT98">
            <v>0</v>
          </cell>
          <cell r="DU98">
            <v>0</v>
          </cell>
          <cell r="DV98">
            <v>0</v>
          </cell>
        </row>
        <row r="99">
          <cell r="D99">
            <v>23407</v>
          </cell>
          <cell r="E99">
            <v>23407</v>
          </cell>
          <cell r="DQ99">
            <v>0</v>
          </cell>
          <cell r="DR99">
            <v>225.35327999999998</v>
          </cell>
          <cell r="DT99">
            <v>0</v>
          </cell>
          <cell r="DU99">
            <v>0</v>
          </cell>
          <cell r="DV99">
            <v>109.86442</v>
          </cell>
        </row>
        <row r="100">
          <cell r="D100">
            <v>23406</v>
          </cell>
          <cell r="E100">
            <v>23406</v>
          </cell>
          <cell r="DQ100">
            <v>654.38076999999998</v>
          </cell>
          <cell r="DR100">
            <v>0</v>
          </cell>
          <cell r="DT100">
            <v>0</v>
          </cell>
          <cell r="DU100">
            <v>0</v>
          </cell>
          <cell r="DV100">
            <v>2379.50198</v>
          </cell>
        </row>
        <row r="101">
          <cell r="D101">
            <v>23408</v>
          </cell>
          <cell r="E101">
            <v>23408</v>
          </cell>
          <cell r="DQ101">
            <v>4032.33689</v>
          </cell>
          <cell r="DR101">
            <v>0</v>
          </cell>
          <cell r="DT101">
            <v>0</v>
          </cell>
          <cell r="DU101">
            <v>0</v>
          </cell>
          <cell r="DV101">
            <v>1661.6220299999998</v>
          </cell>
        </row>
        <row r="102">
          <cell r="DQ102">
            <v>0</v>
          </cell>
          <cell r="DR102">
            <v>0</v>
          </cell>
          <cell r="DT102">
            <v>0</v>
          </cell>
          <cell r="DU102">
            <v>0</v>
          </cell>
          <cell r="DV102">
            <v>0</v>
          </cell>
        </row>
        <row r="103">
          <cell r="D103">
            <v>2350</v>
          </cell>
          <cell r="E103">
            <v>2350</v>
          </cell>
          <cell r="DQ103">
            <v>11295.143939593276</v>
          </cell>
          <cell r="DR103">
            <v>856.70892252584144</v>
          </cell>
          <cell r="DT103">
            <v>299.78705899751526</v>
          </cell>
          <cell r="DU103">
            <v>824.13536155915904</v>
          </cell>
          <cell r="DV103">
            <v>52625.647887324209</v>
          </cell>
        </row>
        <row r="104">
          <cell r="D104">
            <v>23501</v>
          </cell>
          <cell r="E104">
            <v>23501</v>
          </cell>
          <cell r="DQ104">
            <v>0</v>
          </cell>
          <cell r="DR104">
            <v>0</v>
          </cell>
          <cell r="DT104">
            <v>0</v>
          </cell>
          <cell r="DU104">
            <v>0</v>
          </cell>
          <cell r="DV104">
            <v>0</v>
          </cell>
        </row>
        <row r="105">
          <cell r="E105">
            <v>23501</v>
          </cell>
          <cell r="DQ105">
            <v>0</v>
          </cell>
          <cell r="DR105">
            <v>0</v>
          </cell>
          <cell r="DT105">
            <v>0</v>
          </cell>
          <cell r="DU105">
            <v>0</v>
          </cell>
          <cell r="DV105">
            <v>7.6271199999999997</v>
          </cell>
        </row>
        <row r="106">
          <cell r="E106">
            <v>23501</v>
          </cell>
          <cell r="DQ106">
            <v>0</v>
          </cell>
          <cell r="DR106">
            <v>0</v>
          </cell>
          <cell r="DT106">
            <v>0</v>
          </cell>
          <cell r="DU106">
            <v>0</v>
          </cell>
          <cell r="DV106">
            <v>7.6271199999999997</v>
          </cell>
        </row>
        <row r="107">
          <cell r="D107">
            <v>23502</v>
          </cell>
          <cell r="E107">
            <v>23502</v>
          </cell>
          <cell r="DQ107">
            <v>0</v>
          </cell>
          <cell r="DR107">
            <v>0</v>
          </cell>
          <cell r="DT107">
            <v>0</v>
          </cell>
          <cell r="DU107">
            <v>0</v>
          </cell>
          <cell r="DV107">
            <v>13567.573030000001</v>
          </cell>
        </row>
        <row r="108">
          <cell r="E108">
            <v>23502</v>
          </cell>
          <cell r="DQ108">
            <v>0</v>
          </cell>
          <cell r="DR108">
            <v>0</v>
          </cell>
          <cell r="DT108">
            <v>0</v>
          </cell>
          <cell r="DU108">
            <v>0</v>
          </cell>
          <cell r="DV108">
            <v>16013.100040000001</v>
          </cell>
        </row>
        <row r="109">
          <cell r="E109">
            <v>23502</v>
          </cell>
          <cell r="DQ109">
            <v>0</v>
          </cell>
          <cell r="DR109">
            <v>0</v>
          </cell>
          <cell r="DT109">
            <v>0</v>
          </cell>
          <cell r="DU109">
            <v>0</v>
          </cell>
          <cell r="DV109">
            <v>2445.5270099999998</v>
          </cell>
        </row>
        <row r="110">
          <cell r="D110">
            <v>23503</v>
          </cell>
          <cell r="E110">
            <v>23503</v>
          </cell>
          <cell r="DQ110">
            <v>877.17698942366599</v>
          </cell>
          <cell r="DR110">
            <v>40.155455501210994</v>
          </cell>
          <cell r="DT110">
            <v>63.255536265263643</v>
          </cell>
          <cell r="DU110">
            <v>76.967600421599599</v>
          </cell>
          <cell r="DV110">
            <v>59.986338388259639</v>
          </cell>
        </row>
        <row r="111">
          <cell r="D111">
            <v>23505</v>
          </cell>
          <cell r="E111">
            <v>23505</v>
          </cell>
          <cell r="DQ111">
            <v>9.598000000000001E-2</v>
          </cell>
          <cell r="DR111">
            <v>0</v>
          </cell>
          <cell r="DT111">
            <v>0</v>
          </cell>
          <cell r="DU111">
            <v>65.130309999999994</v>
          </cell>
          <cell r="DV111">
            <v>374.98073999999997</v>
          </cell>
        </row>
        <row r="112">
          <cell r="D112">
            <v>23504</v>
          </cell>
          <cell r="E112">
            <v>23504</v>
          </cell>
          <cell r="DQ112">
            <v>0</v>
          </cell>
          <cell r="DR112">
            <v>0</v>
          </cell>
          <cell r="DT112">
            <v>0</v>
          </cell>
          <cell r="DU112">
            <v>0</v>
          </cell>
          <cell r="DV112">
            <v>25000</v>
          </cell>
        </row>
        <row r="113">
          <cell r="D113">
            <v>23506</v>
          </cell>
          <cell r="E113">
            <v>23506</v>
          </cell>
          <cell r="DQ113">
            <v>0</v>
          </cell>
          <cell r="DR113">
            <v>70.491180000000014</v>
          </cell>
          <cell r="DT113">
            <v>0</v>
          </cell>
          <cell r="DU113">
            <v>0</v>
          </cell>
          <cell r="DV113">
            <v>406.28108999999995</v>
          </cell>
        </row>
        <row r="114">
          <cell r="D114">
            <v>23507</v>
          </cell>
          <cell r="E114">
            <v>23507</v>
          </cell>
          <cell r="DQ114">
            <v>10417.87097016961</v>
          </cell>
          <cell r="DR114">
            <v>746.06228702463045</v>
          </cell>
          <cell r="DT114">
            <v>236.5315227322516</v>
          </cell>
          <cell r="DU114">
            <v>682.03745113755951</v>
          </cell>
          <cell r="DV114">
            <v>13058.727098935949</v>
          </cell>
        </row>
        <row r="115">
          <cell r="DQ115">
            <v>0</v>
          </cell>
          <cell r="DR115">
            <v>0</v>
          </cell>
          <cell r="DT115">
            <v>0</v>
          </cell>
          <cell r="DU115">
            <v>0</v>
          </cell>
          <cell r="DV115">
            <v>0</v>
          </cell>
        </row>
        <row r="116">
          <cell r="D116">
            <v>23508</v>
          </cell>
          <cell r="E116">
            <v>23508</v>
          </cell>
          <cell r="DQ116">
            <v>0</v>
          </cell>
          <cell r="DR116">
            <v>0</v>
          </cell>
          <cell r="DT116">
            <v>0</v>
          </cell>
          <cell r="DU116">
            <v>0</v>
          </cell>
          <cell r="DV116">
            <v>158.09958999999998</v>
          </cell>
        </row>
      </sheetData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остоянные затрат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2. к1.21."/>
      <sheetName val="Прил.2 к 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  <sheetName val="Лист2"/>
      <sheetName val="Лист1"/>
      <sheetName val="капитальный ремонт (2)"/>
      <sheetName val="июнь9"/>
      <sheetName val="масла,литры"/>
    </sheetNames>
    <sheetDataSet>
      <sheetData sheetId="0" refreshError="1">
        <row r="3">
          <cell r="B3">
            <v>2011</v>
          </cell>
        </row>
        <row r="5">
          <cell r="B5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ИПЦ"/>
      <sheetName val="перечень таблиц"/>
      <sheetName val="Лист5"/>
      <sheetName val="Смета"/>
      <sheetName val="Смета (2)"/>
      <sheetName val="Смета (3)"/>
      <sheetName val="Ставка 1 разряда"/>
      <sheetName val="Ф 2"/>
      <sheetName val="Кор"/>
      <sheetName val="Таблица 1"/>
      <sheetName val="Таблица 2"/>
      <sheetName val="Таблица 3"/>
      <sheetName val="Таблица 3.2. (2)"/>
      <sheetName val="Распределение 23,25."/>
      <sheetName val="Таблица 3.2."/>
      <sheetName val="Таблица 3.3"/>
      <sheetName val="Таблица 3.4"/>
      <sheetName val="Таблица 3.5 (2)"/>
      <sheetName val="Таблица 3.5"/>
      <sheetName val="Таблица 3.6"/>
      <sheetName val="Таблица 3.6 (2)"/>
      <sheetName val="Таблица 3.7 Итого"/>
      <sheetName val="Таблица 3.7 энергетическое"/>
      <sheetName val="Таблица 3.7 льгота, движ"/>
      <sheetName val="Таблица 3.7 общая ставка"/>
      <sheetName val="Таблица 3.8"/>
      <sheetName val="Таблица 4"/>
      <sheetName val="Лист1"/>
      <sheetName val="2014"/>
      <sheetName val="2015"/>
      <sheetName val="2014-2016"/>
      <sheetName val="Таблица 4.3."/>
      <sheetName val="Таблица 4.1."/>
      <sheetName val="Таблица 4.2."/>
      <sheetName val="Таблица 5"/>
      <sheetName val="Таблица 6"/>
      <sheetName val="Таблица 7"/>
      <sheetName val="Таблица 7.1."/>
      <sheetName val="Таблица 8"/>
      <sheetName val="Выручка-потери"/>
      <sheetName val="Таблица 7.1. (2)"/>
      <sheetName val="ФСК"/>
      <sheetName val="Факт 2016"/>
      <sheetName val="ФОТ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2">
          <cell r="H22">
            <v>1322</v>
          </cell>
        </row>
        <row r="23">
          <cell r="O23">
            <v>3822.1284215694909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ем в сеть 2013-2014 гг."/>
      <sheetName val="Прием в сеть 2014-2015 гг."/>
      <sheetName val="ТРК план в тыс.руб."/>
      <sheetName val="Лист4"/>
      <sheetName val="ТРК факт (итог)"/>
      <sheetName val="Расчет по потерям (план)"/>
      <sheetName val="Расчет по потерям (факт)"/>
      <sheetName val="Расчет по потерям(факт) итог"/>
      <sheetName val="Потери с перерасчетом"/>
      <sheetName val="Анализ"/>
      <sheetName val="Выпадающие доходы"/>
      <sheetName val="Разногласия"/>
      <sheetName val="Лист1"/>
      <sheetName val="Лист2"/>
      <sheetName val="Лист3"/>
    </sheetNames>
    <sheetDataSet>
      <sheetData sheetId="0"/>
      <sheetData sheetId="1"/>
      <sheetData sheetId="2">
        <row r="5">
          <cell r="C5">
            <v>127250</v>
          </cell>
        </row>
      </sheetData>
      <sheetData sheetId="3"/>
      <sheetData sheetId="4">
        <row r="5">
          <cell r="C5">
            <v>130995.47900000001</v>
          </cell>
        </row>
      </sheetData>
      <sheetData sheetId="5">
        <row r="5">
          <cell r="O5">
            <v>1586232.2390000001</v>
          </cell>
        </row>
      </sheetData>
      <sheetData sheetId="6"/>
      <sheetData sheetId="7">
        <row r="19">
          <cell r="O19">
            <v>241764.26687863001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о потерям(факт) итог"/>
      <sheetName val="Расчет по потерям(факт) ито (2"/>
      <sheetName val="Лист1"/>
    </sheetNames>
    <sheetDataSet>
      <sheetData sheetId="0"/>
      <sheetData sheetId="1">
        <row r="6">
          <cell r="O6">
            <v>130224.60560657035</v>
          </cell>
        </row>
      </sheetData>
      <sheetData sheetId="2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 (2)"/>
      <sheetName val="4.2. (2)"/>
      <sheetName val="4.3.  все оплаты"/>
    </sheetNames>
    <sheetDataSet>
      <sheetData sheetId="0"/>
      <sheetData sheetId="1">
        <row r="22">
          <cell r="D22">
            <v>0.45150229315342472</v>
          </cell>
        </row>
        <row r="26">
          <cell r="D26">
            <v>118.31322033898307</v>
          </cell>
        </row>
        <row r="28">
          <cell r="D28">
            <v>132.31452618471045</v>
          </cell>
        </row>
      </sheetData>
      <sheetData sheetId="2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Кап.влож"/>
      <sheetName val="Лист4"/>
      <sheetName val="Амортизация по счетам (2)"/>
      <sheetName val="Sheet1"/>
    </sheetNames>
    <sheetDataSet>
      <sheetData sheetId="0"/>
      <sheetData sheetId="1"/>
      <sheetData sheetId="2"/>
      <sheetData sheetId="3">
        <row r="46">
          <cell r="D46">
            <v>230703.60564999992</v>
          </cell>
        </row>
        <row r="51">
          <cell r="D51">
            <v>129217.97991999997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7"/>
  <sheetViews>
    <sheetView tabSelected="1" workbookViewId="0">
      <selection activeCell="J25" sqref="J25"/>
    </sheetView>
  </sheetViews>
  <sheetFormatPr defaultRowHeight="12.75" x14ac:dyDescent="0.2"/>
  <cols>
    <col min="1" max="1" width="9.140625" style="1" customWidth="1"/>
    <col min="2" max="2" width="38.85546875" style="1" customWidth="1"/>
    <col min="3" max="3" width="16" style="1" customWidth="1"/>
    <col min="4" max="4" width="12.7109375" style="2" customWidth="1"/>
    <col min="5" max="5" width="11.140625" style="2" customWidth="1"/>
    <col min="6" max="6" width="36.28515625" style="36" customWidth="1"/>
    <col min="7" max="9" width="22" customWidth="1"/>
  </cols>
  <sheetData>
    <row r="1" spans="1:30" x14ac:dyDescent="0.2">
      <c r="F1" s="3" t="s">
        <v>0</v>
      </c>
    </row>
    <row r="2" spans="1:30" ht="25.5" x14ac:dyDescent="0.2">
      <c r="F2" s="3" t="s">
        <v>1</v>
      </c>
    </row>
    <row r="3" spans="1:30" x14ac:dyDescent="0.2">
      <c r="F3" s="3" t="s">
        <v>2</v>
      </c>
    </row>
    <row r="6" spans="1:30" x14ac:dyDescent="0.2">
      <c r="A6" s="69" t="s">
        <v>3</v>
      </c>
      <c r="B6" s="69"/>
      <c r="C6" s="69"/>
      <c r="D6" s="69"/>
      <c r="E6" s="69"/>
      <c r="F6" s="69"/>
    </row>
    <row r="7" spans="1:30" x14ac:dyDescent="0.2">
      <c r="A7" s="69" t="s">
        <v>4</v>
      </c>
      <c r="B7" s="69"/>
      <c r="C7" s="69"/>
      <c r="D7" s="69"/>
      <c r="E7" s="69"/>
      <c r="F7" s="69"/>
    </row>
    <row r="8" spans="1:30" x14ac:dyDescent="0.2">
      <c r="A8" s="69" t="s">
        <v>5</v>
      </c>
      <c r="B8" s="69"/>
      <c r="C8" s="69"/>
      <c r="D8" s="69"/>
      <c r="E8" s="69"/>
      <c r="F8" s="69"/>
    </row>
    <row r="9" spans="1:30" x14ac:dyDescent="0.2">
      <c r="A9" s="69" t="s">
        <v>6</v>
      </c>
      <c r="B9" s="69"/>
      <c r="C9" s="69"/>
      <c r="D9" s="69"/>
      <c r="E9" s="69"/>
      <c r="F9" s="69"/>
    </row>
    <row r="10" spans="1:30" x14ac:dyDescent="0.2">
      <c r="A10" s="69" t="s">
        <v>7</v>
      </c>
      <c r="B10" s="69"/>
      <c r="C10" s="69"/>
      <c r="D10" s="69"/>
      <c r="E10" s="69"/>
      <c r="F10" s="69"/>
    </row>
    <row r="11" spans="1:30" x14ac:dyDescent="0.2">
      <c r="A11" s="4"/>
      <c r="B11" s="4"/>
      <c r="C11" s="4"/>
      <c r="D11" s="5"/>
      <c r="E11" s="5"/>
      <c r="F11" s="6"/>
    </row>
    <row r="12" spans="1:30" x14ac:dyDescent="0.2">
      <c r="A12" s="4"/>
      <c r="B12" s="4"/>
      <c r="C12" s="4"/>
      <c r="D12" s="5"/>
      <c r="E12" s="5"/>
      <c r="F12" s="7"/>
    </row>
    <row r="13" spans="1:30" ht="15.75" x14ac:dyDescent="0.25">
      <c r="A13" s="4"/>
      <c r="B13" s="8" t="s">
        <v>8</v>
      </c>
      <c r="C13" s="9" t="s">
        <v>9</v>
      </c>
      <c r="D13" s="9"/>
      <c r="E13" s="9"/>
      <c r="F13" s="10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30" ht="15.75" x14ac:dyDescent="0.25">
      <c r="A14" s="4"/>
      <c r="B14" s="8" t="s">
        <v>10</v>
      </c>
      <c r="C14" s="12" t="s">
        <v>11</v>
      </c>
      <c r="D14" s="12"/>
      <c r="E14" s="12"/>
      <c r="F14" s="12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5"/>
      <c r="AD14" s="16"/>
    </row>
    <row r="15" spans="1:30" ht="15.75" x14ac:dyDescent="0.25">
      <c r="A15" s="4"/>
      <c r="B15" s="8" t="s">
        <v>12</v>
      </c>
      <c r="C15" s="12" t="s">
        <v>13</v>
      </c>
      <c r="D15" s="12"/>
      <c r="E15" s="12"/>
      <c r="F15" s="12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5"/>
      <c r="AD15" s="16"/>
    </row>
    <row r="16" spans="1:30" ht="15.75" x14ac:dyDescent="0.25">
      <c r="A16" s="4"/>
      <c r="B16" s="8" t="s">
        <v>14</v>
      </c>
      <c r="C16" s="9" t="s">
        <v>15</v>
      </c>
      <c r="D16" s="9"/>
      <c r="E16" s="9"/>
      <c r="F16" s="9"/>
      <c r="G16" s="11"/>
      <c r="H16" s="13"/>
      <c r="I16" s="13"/>
      <c r="J16" s="13"/>
      <c r="K16" s="13"/>
      <c r="L16" s="13"/>
      <c r="M16" s="13"/>
      <c r="N16" s="17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5"/>
      <c r="AD16" s="16"/>
    </row>
    <row r="17" spans="1:6" x14ac:dyDescent="0.2">
      <c r="A17" s="4"/>
      <c r="B17" s="4"/>
      <c r="C17" s="4"/>
      <c r="D17" s="5"/>
      <c r="E17" s="5"/>
      <c r="F17" s="6"/>
    </row>
    <row r="18" spans="1:6" x14ac:dyDescent="0.2">
      <c r="A18" s="18" t="s">
        <v>16</v>
      </c>
      <c r="B18" s="18" t="s">
        <v>17</v>
      </c>
      <c r="C18" s="18" t="s">
        <v>18</v>
      </c>
      <c r="D18" s="39">
        <v>2016</v>
      </c>
      <c r="E18" s="39"/>
      <c r="F18" s="18" t="s">
        <v>19</v>
      </c>
    </row>
    <row r="19" spans="1:6" ht="15.75" x14ac:dyDescent="0.2">
      <c r="A19" s="19"/>
      <c r="B19" s="19"/>
      <c r="C19" s="19"/>
      <c r="D19" s="20" t="s">
        <v>20</v>
      </c>
      <c r="E19" s="20" t="s">
        <v>21</v>
      </c>
      <c r="F19" s="19" t="s">
        <v>22</v>
      </c>
    </row>
    <row r="20" spans="1:6" x14ac:dyDescent="0.2">
      <c r="A20" s="21" t="s">
        <v>23</v>
      </c>
      <c r="B20" s="22" t="s">
        <v>24</v>
      </c>
      <c r="C20" s="23" t="s">
        <v>25</v>
      </c>
      <c r="D20" s="24" t="s">
        <v>25</v>
      </c>
      <c r="E20" s="24" t="s">
        <v>25</v>
      </c>
      <c r="F20" s="21" t="s">
        <v>25</v>
      </c>
    </row>
    <row r="21" spans="1:6" x14ac:dyDescent="0.2">
      <c r="A21" s="63" t="s">
        <v>26</v>
      </c>
      <c r="B21" s="25" t="s">
        <v>27</v>
      </c>
      <c r="C21" s="65" t="s">
        <v>28</v>
      </c>
      <c r="D21" s="67">
        <f>D23+D47+D77</f>
        <v>800869.4219999999</v>
      </c>
      <c r="E21" s="67">
        <f>E23+E47</f>
        <v>844084.14231731684</v>
      </c>
      <c r="F21" s="51"/>
    </row>
    <row r="22" spans="1:6" x14ac:dyDescent="0.2">
      <c r="A22" s="64"/>
      <c r="B22" s="22" t="s">
        <v>29</v>
      </c>
      <c r="C22" s="66"/>
      <c r="D22" s="68"/>
      <c r="E22" s="68"/>
      <c r="F22" s="51"/>
    </row>
    <row r="23" spans="1:6" x14ac:dyDescent="0.2">
      <c r="A23" s="26" t="s">
        <v>30</v>
      </c>
      <c r="B23" s="25" t="s">
        <v>31</v>
      </c>
      <c r="C23" s="27" t="s">
        <v>28</v>
      </c>
      <c r="D23" s="28">
        <f>D24+D33+D35+D42+D45</f>
        <v>554116.76199999999</v>
      </c>
      <c r="E23" s="28">
        <f>E24+E33+E35+E42+E45</f>
        <v>539204.14881883387</v>
      </c>
      <c r="F23" s="29"/>
    </row>
    <row r="24" spans="1:6" x14ac:dyDescent="0.2">
      <c r="A24" s="30" t="s">
        <v>32</v>
      </c>
      <c r="B24" s="30" t="s">
        <v>33</v>
      </c>
      <c r="C24" s="31" t="s">
        <v>28</v>
      </c>
      <c r="D24" s="32">
        <f>D25+D27+D28</f>
        <v>140810.38999999998</v>
      </c>
      <c r="E24" s="32">
        <f>E25+E27+E28</f>
        <v>149854.4182828411</v>
      </c>
      <c r="F24" s="29"/>
    </row>
    <row r="25" spans="1:6" x14ac:dyDescent="0.2">
      <c r="A25" s="38" t="s">
        <v>34</v>
      </c>
      <c r="B25" s="33" t="s">
        <v>35</v>
      </c>
      <c r="C25" s="39" t="s">
        <v>28</v>
      </c>
      <c r="D25" s="55">
        <f>27685.184</f>
        <v>27685.184000000001</v>
      </c>
      <c r="E25" s="52">
        <f>'[34]транспортировка (5)'!DK24</f>
        <v>35318.349194446098</v>
      </c>
      <c r="F25" s="47"/>
    </row>
    <row r="26" spans="1:6" x14ac:dyDescent="0.2">
      <c r="A26" s="38"/>
      <c r="B26" s="33" t="s">
        <v>36</v>
      </c>
      <c r="C26" s="39"/>
      <c r="D26" s="55"/>
      <c r="E26" s="52"/>
      <c r="F26" s="47"/>
    </row>
    <row r="27" spans="1:6" x14ac:dyDescent="0.2">
      <c r="A27" s="34" t="s">
        <v>37</v>
      </c>
      <c r="B27" s="33" t="s">
        <v>38</v>
      </c>
      <c r="C27" s="31" t="s">
        <v>28</v>
      </c>
      <c r="D27" s="32">
        <v>112697.61599999999</v>
      </c>
      <c r="E27" s="32">
        <f>'[34]транспортировка (5)'!DK36</f>
        <v>113911.73334743192</v>
      </c>
      <c r="F27" s="30"/>
    </row>
    <row r="28" spans="1:6" x14ac:dyDescent="0.2">
      <c r="A28" s="38" t="s">
        <v>39</v>
      </c>
      <c r="B28" s="33" t="s">
        <v>40</v>
      </c>
      <c r="C28" s="39" t="s">
        <v>28</v>
      </c>
      <c r="D28" s="55">
        <f>427.59</f>
        <v>427.59</v>
      </c>
      <c r="E28" s="55">
        <f>'[34]транспортировка (5)'!DK32</f>
        <v>624.335740963077</v>
      </c>
      <c r="F28" s="51" t="s">
        <v>41</v>
      </c>
    </row>
    <row r="29" spans="1:6" x14ac:dyDescent="0.2">
      <c r="A29" s="38"/>
      <c r="B29" s="33" t="s">
        <v>42</v>
      </c>
      <c r="C29" s="39"/>
      <c r="D29" s="55"/>
      <c r="E29" s="55"/>
      <c r="F29" s="51"/>
    </row>
    <row r="30" spans="1:6" x14ac:dyDescent="0.2">
      <c r="A30" s="38"/>
      <c r="B30" s="33" t="s">
        <v>43</v>
      </c>
      <c r="C30" s="39"/>
      <c r="D30" s="55"/>
      <c r="E30" s="55"/>
      <c r="F30" s="51"/>
    </row>
    <row r="31" spans="1:6" x14ac:dyDescent="0.2">
      <c r="A31" s="38"/>
      <c r="B31" s="33" t="s">
        <v>44</v>
      </c>
      <c r="C31" s="39"/>
      <c r="D31" s="55"/>
      <c r="E31" s="55"/>
      <c r="F31" s="51"/>
    </row>
    <row r="32" spans="1:6" x14ac:dyDescent="0.2">
      <c r="A32" s="34" t="s">
        <v>45</v>
      </c>
      <c r="B32" s="33" t="s">
        <v>46</v>
      </c>
      <c r="C32" s="31" t="s">
        <v>28</v>
      </c>
      <c r="D32" s="32"/>
      <c r="E32" s="32"/>
      <c r="F32" s="30"/>
    </row>
    <row r="33" spans="1:6" x14ac:dyDescent="0.2">
      <c r="A33" s="30" t="s">
        <v>47</v>
      </c>
      <c r="B33" s="30" t="s">
        <v>48</v>
      </c>
      <c r="C33" s="31" t="s">
        <v>28</v>
      </c>
      <c r="D33" s="32">
        <f>383882.744</f>
        <v>383882.74400000001</v>
      </c>
      <c r="E33" s="32">
        <f>'[34]транспортировка (5)'!DK48</f>
        <v>351641.24675684416</v>
      </c>
      <c r="F33" s="30" t="s">
        <v>41</v>
      </c>
    </row>
    <row r="34" spans="1:6" x14ac:dyDescent="0.2">
      <c r="A34" s="30" t="s">
        <v>49</v>
      </c>
      <c r="B34" s="30" t="s">
        <v>46</v>
      </c>
      <c r="C34" s="31" t="s">
        <v>28</v>
      </c>
      <c r="D34" s="30"/>
      <c r="E34" s="30"/>
      <c r="F34" s="30"/>
    </row>
    <row r="35" spans="1:6" x14ac:dyDescent="0.2">
      <c r="A35" s="38" t="s">
        <v>50</v>
      </c>
      <c r="B35" s="33" t="s">
        <v>51</v>
      </c>
      <c r="C35" s="39" t="s">
        <v>28</v>
      </c>
      <c r="D35" s="55">
        <f>SUM(D37:D41)</f>
        <v>29423.628000000001</v>
      </c>
      <c r="E35" s="55">
        <f>SUM(E37:E41)</f>
        <v>34385.590665123222</v>
      </c>
      <c r="F35" s="47" t="s">
        <v>41</v>
      </c>
    </row>
    <row r="36" spans="1:6" x14ac:dyDescent="0.2">
      <c r="A36" s="38"/>
      <c r="B36" s="33" t="s">
        <v>52</v>
      </c>
      <c r="C36" s="39"/>
      <c r="D36" s="55"/>
      <c r="E36" s="55"/>
      <c r="F36" s="47"/>
    </row>
    <row r="37" spans="1:6" x14ac:dyDescent="0.2">
      <c r="A37" s="38" t="s">
        <v>53</v>
      </c>
      <c r="B37" s="33" t="s">
        <v>54</v>
      </c>
      <c r="C37" s="39" t="s">
        <v>28</v>
      </c>
      <c r="D37" s="55">
        <v>7937.6239999999998</v>
      </c>
      <c r="E37" s="52">
        <f>'[34]Расходы с 91 кратко(год)'!D69</f>
        <v>7972.2508255678858</v>
      </c>
      <c r="F37" s="47"/>
    </row>
    <row r="38" spans="1:6" x14ac:dyDescent="0.2">
      <c r="A38" s="38"/>
      <c r="B38" s="33" t="s">
        <v>55</v>
      </c>
      <c r="C38" s="39"/>
      <c r="D38" s="55"/>
      <c r="E38" s="56"/>
      <c r="F38" s="47"/>
    </row>
    <row r="39" spans="1:6" x14ac:dyDescent="0.2">
      <c r="A39" s="30" t="s">
        <v>56</v>
      </c>
      <c r="B39" s="30" t="s">
        <v>57</v>
      </c>
      <c r="C39" s="31" t="s">
        <v>28</v>
      </c>
      <c r="D39" s="30">
        <f>715.344</f>
        <v>715.34400000000005</v>
      </c>
      <c r="E39" s="32">
        <f>'[34]транспортировка (5)'!DK81</f>
        <v>3310.2757275830618</v>
      </c>
      <c r="F39" s="30" t="s">
        <v>41</v>
      </c>
    </row>
    <row r="40" spans="1:6" x14ac:dyDescent="0.2">
      <c r="A40" s="38" t="s">
        <v>58</v>
      </c>
      <c r="B40" s="33" t="s">
        <v>59</v>
      </c>
      <c r="C40" s="39" t="s">
        <v>28</v>
      </c>
      <c r="D40" s="55">
        <f>20770.66</f>
        <v>20770.66</v>
      </c>
      <c r="E40" s="52">
        <f>'[34]транспортировка (5)'!DK50+'[34]транспортировка (5)'!DK54+'[34]транспортировка (5)'!DK75+'[34]транспортировка (5)'!DK78+'[34]транспортировка (5)'!DK92+'[34]транспортировка (5)'!DK133+'[34]транспортировка (5)'!DK136+'[34]транспортировка (5)'!DK138+'[34]транспортировка (5)'!DK147</f>
        <v>23103.064111972271</v>
      </c>
      <c r="F40" s="47" t="s">
        <v>41</v>
      </c>
    </row>
    <row r="41" spans="1:6" ht="15.75" x14ac:dyDescent="0.2">
      <c r="A41" s="38"/>
      <c r="B41" s="33" t="s">
        <v>60</v>
      </c>
      <c r="C41" s="39"/>
      <c r="D41" s="55"/>
      <c r="E41" s="52"/>
      <c r="F41" s="47"/>
    </row>
    <row r="42" spans="1:6" x14ac:dyDescent="0.2">
      <c r="A42" s="38" t="s">
        <v>61</v>
      </c>
      <c r="B42" s="33" t="s">
        <v>62</v>
      </c>
      <c r="C42" s="39" t="s">
        <v>28</v>
      </c>
      <c r="D42" s="56"/>
      <c r="E42" s="49"/>
      <c r="F42" s="47"/>
    </row>
    <row r="43" spans="1:6" x14ac:dyDescent="0.2">
      <c r="A43" s="38"/>
      <c r="B43" s="33" t="s">
        <v>63</v>
      </c>
      <c r="C43" s="39"/>
      <c r="D43" s="56"/>
      <c r="E43" s="49"/>
      <c r="F43" s="47"/>
    </row>
    <row r="44" spans="1:6" x14ac:dyDescent="0.2">
      <c r="A44" s="38"/>
      <c r="B44" s="33" t="s">
        <v>64</v>
      </c>
      <c r="C44" s="39"/>
      <c r="D44" s="56"/>
      <c r="E44" s="49"/>
      <c r="F44" s="47"/>
    </row>
    <row r="45" spans="1:6" x14ac:dyDescent="0.2">
      <c r="A45" s="38" t="s">
        <v>65</v>
      </c>
      <c r="B45" s="33" t="s">
        <v>66</v>
      </c>
      <c r="C45" s="39" t="s">
        <v>28</v>
      </c>
      <c r="D45" s="49"/>
      <c r="E45" s="61">
        <f>'[34]Расходы с 91 кратко(год)'!D68+'[34]Расходы с 91 кратко(год)'!D70</f>
        <v>3322.8931140253881</v>
      </c>
      <c r="F45" s="47"/>
    </row>
    <row r="46" spans="1:6" x14ac:dyDescent="0.2">
      <c r="A46" s="38"/>
      <c r="B46" s="33" t="s">
        <v>64</v>
      </c>
      <c r="C46" s="39"/>
      <c r="D46" s="49"/>
      <c r="E46" s="62"/>
      <c r="F46" s="47"/>
    </row>
    <row r="47" spans="1:6" x14ac:dyDescent="0.2">
      <c r="A47" s="38" t="s">
        <v>67</v>
      </c>
      <c r="B47" s="33" t="s">
        <v>68</v>
      </c>
      <c r="C47" s="39" t="s">
        <v>28</v>
      </c>
      <c r="D47" s="55">
        <f>D52+D53+D54+D57+D58+D59+D60+D61+D75</f>
        <v>321305.20999999996</v>
      </c>
      <c r="E47" s="55">
        <f>E52+E53+E54+E57+E58+E59+E60+E61+E75</f>
        <v>304879.99349848297</v>
      </c>
      <c r="F47" s="42"/>
    </row>
    <row r="48" spans="1:6" x14ac:dyDescent="0.2">
      <c r="A48" s="38"/>
      <c r="B48" s="33" t="s">
        <v>69</v>
      </c>
      <c r="C48" s="39"/>
      <c r="D48" s="55"/>
      <c r="E48" s="55"/>
      <c r="F48" s="42"/>
    </row>
    <row r="49" spans="1:6" x14ac:dyDescent="0.2">
      <c r="A49" s="30" t="s">
        <v>70</v>
      </c>
      <c r="B49" s="30" t="s">
        <v>71</v>
      </c>
      <c r="C49" s="31" t="s">
        <v>28</v>
      </c>
      <c r="D49" s="30"/>
      <c r="E49" s="30"/>
      <c r="F49" s="30"/>
    </row>
    <row r="50" spans="1:6" x14ac:dyDescent="0.2">
      <c r="A50" s="38" t="s">
        <v>72</v>
      </c>
      <c r="B50" s="33" t="s">
        <v>73</v>
      </c>
      <c r="C50" s="39" t="s">
        <v>28</v>
      </c>
      <c r="D50" s="55"/>
      <c r="E50" s="52"/>
      <c r="F50" s="47"/>
    </row>
    <row r="51" spans="1:6" x14ac:dyDescent="0.2">
      <c r="A51" s="38"/>
      <c r="B51" s="33" t="s">
        <v>74</v>
      </c>
      <c r="C51" s="39"/>
      <c r="D51" s="55"/>
      <c r="E51" s="52"/>
      <c r="F51" s="47"/>
    </row>
    <row r="52" spans="1:6" x14ac:dyDescent="0.2">
      <c r="A52" s="30" t="s">
        <v>75</v>
      </c>
      <c r="B52" s="30" t="s">
        <v>76</v>
      </c>
      <c r="C52" s="31" t="s">
        <v>28</v>
      </c>
      <c r="D52" s="32">
        <v>11106.18</v>
      </c>
      <c r="E52" s="32">
        <f>'[34]транспортировка (5)'!DK157</f>
        <v>15719.985285245864</v>
      </c>
      <c r="F52" s="30" t="s">
        <v>41</v>
      </c>
    </row>
    <row r="53" spans="1:6" x14ac:dyDescent="0.2">
      <c r="A53" s="30" t="s">
        <v>77</v>
      </c>
      <c r="B53" s="30" t="s">
        <v>78</v>
      </c>
      <c r="C53" s="31" t="s">
        <v>28</v>
      </c>
      <c r="D53" s="32">
        <v>116700.35</v>
      </c>
      <c r="E53" s="32">
        <f>'[34]транспортировка (5)'!DK177</f>
        <v>102442.35126975729</v>
      </c>
      <c r="F53" s="30" t="s">
        <v>41</v>
      </c>
    </row>
    <row r="54" spans="1:6" x14ac:dyDescent="0.2">
      <c r="A54" s="38" t="s">
        <v>79</v>
      </c>
      <c r="B54" s="33" t="s">
        <v>80</v>
      </c>
      <c r="C54" s="39" t="s">
        <v>28</v>
      </c>
      <c r="D54" s="55"/>
      <c r="E54" s="55"/>
      <c r="F54" s="47"/>
    </row>
    <row r="55" spans="1:6" x14ac:dyDescent="0.2">
      <c r="A55" s="38"/>
      <c r="B55" s="33" t="s">
        <v>81</v>
      </c>
      <c r="C55" s="39"/>
      <c r="D55" s="55"/>
      <c r="E55" s="55"/>
      <c r="F55" s="47"/>
    </row>
    <row r="56" spans="1:6" x14ac:dyDescent="0.2">
      <c r="A56" s="38"/>
      <c r="B56" s="33" t="s">
        <v>82</v>
      </c>
      <c r="C56" s="39"/>
      <c r="D56" s="55"/>
      <c r="E56" s="55"/>
      <c r="F56" s="47"/>
    </row>
    <row r="57" spans="1:6" x14ac:dyDescent="0.2">
      <c r="A57" s="30" t="s">
        <v>83</v>
      </c>
      <c r="B57" s="30" t="s">
        <v>84</v>
      </c>
      <c r="C57" s="31" t="s">
        <v>28</v>
      </c>
      <c r="D57" s="32">
        <v>132315</v>
      </c>
      <c r="E57" s="32">
        <f>'[34]транспортировка (5)'!DK155</f>
        <v>156259.40667944285</v>
      </c>
      <c r="F57" s="30" t="s">
        <v>41</v>
      </c>
    </row>
    <row r="58" spans="1:6" x14ac:dyDescent="0.2">
      <c r="A58" s="30" t="s">
        <v>85</v>
      </c>
      <c r="B58" s="30" t="s">
        <v>86</v>
      </c>
      <c r="C58" s="31" t="s">
        <v>28</v>
      </c>
      <c r="D58" s="32">
        <v>451.03</v>
      </c>
      <c r="E58" s="32"/>
      <c r="F58" s="30" t="s">
        <v>41</v>
      </c>
    </row>
    <row r="59" spans="1:6" x14ac:dyDescent="0.2">
      <c r="A59" s="30" t="s">
        <v>87</v>
      </c>
      <c r="B59" s="30" t="s">
        <v>88</v>
      </c>
      <c r="C59" s="31" t="s">
        <v>28</v>
      </c>
      <c r="D59" s="32">
        <v>24725.08</v>
      </c>
      <c r="E59" s="32">
        <f>'[34]Форма 2(год)'!E40</f>
        <v>2752.8104413600176</v>
      </c>
      <c r="F59" s="30" t="s">
        <v>41</v>
      </c>
    </row>
    <row r="60" spans="1:6" x14ac:dyDescent="0.2">
      <c r="A60" s="30" t="s">
        <v>89</v>
      </c>
      <c r="B60" s="30" t="s">
        <v>90</v>
      </c>
      <c r="C60" s="31" t="s">
        <v>28</v>
      </c>
      <c r="D60" s="32">
        <v>10440.42</v>
      </c>
      <c r="E60" s="32">
        <f>'[34]транспортировка (5)'!DK169</f>
        <v>10967.627345282484</v>
      </c>
      <c r="F60" s="30"/>
    </row>
    <row r="61" spans="1:6" x14ac:dyDescent="0.2">
      <c r="A61" s="38" t="s">
        <v>91</v>
      </c>
      <c r="B61" s="33" t="s">
        <v>92</v>
      </c>
      <c r="C61" s="39" t="s">
        <v>28</v>
      </c>
      <c r="D61" s="49">
        <v>13313.8</v>
      </c>
      <c r="E61" s="41">
        <f>'[45]Таблица 4.1.'!$O$23</f>
        <v>3822.1284215694909</v>
      </c>
      <c r="F61" s="56"/>
    </row>
    <row r="62" spans="1:6" x14ac:dyDescent="0.2">
      <c r="A62" s="38"/>
      <c r="B62" s="33" t="s">
        <v>93</v>
      </c>
      <c r="C62" s="39"/>
      <c r="D62" s="60"/>
      <c r="E62" s="60"/>
      <c r="F62" s="56"/>
    </row>
    <row r="63" spans="1:6" x14ac:dyDescent="0.2">
      <c r="A63" s="38"/>
      <c r="B63" s="33" t="s">
        <v>94</v>
      </c>
      <c r="C63" s="39"/>
      <c r="D63" s="60"/>
      <c r="E63" s="60"/>
      <c r="F63" s="56"/>
    </row>
    <row r="64" spans="1:6" x14ac:dyDescent="0.2">
      <c r="A64" s="38"/>
      <c r="B64" s="33" t="s">
        <v>95</v>
      </c>
      <c r="C64" s="39"/>
      <c r="D64" s="49"/>
      <c r="E64" s="60"/>
      <c r="F64" s="56"/>
    </row>
    <row r="65" spans="1:6" x14ac:dyDescent="0.2">
      <c r="A65" s="38" t="s">
        <v>96</v>
      </c>
      <c r="B65" s="33" t="s">
        <v>97</v>
      </c>
      <c r="C65" s="39" t="s">
        <v>98</v>
      </c>
      <c r="D65" s="57"/>
      <c r="E65" s="58">
        <f>'[45]Таблица 4.1.'!$H$22</f>
        <v>1322</v>
      </c>
      <c r="F65" s="59" t="s">
        <v>99</v>
      </c>
    </row>
    <row r="66" spans="1:6" x14ac:dyDescent="0.2">
      <c r="A66" s="38"/>
      <c r="B66" s="33" t="s">
        <v>100</v>
      </c>
      <c r="C66" s="39"/>
      <c r="D66" s="57"/>
      <c r="E66" s="58"/>
      <c r="F66" s="59"/>
    </row>
    <row r="67" spans="1:6" x14ac:dyDescent="0.2">
      <c r="A67" s="38" t="s">
        <v>101</v>
      </c>
      <c r="B67" s="33" t="s">
        <v>102</v>
      </c>
      <c r="C67" s="39" t="s">
        <v>28</v>
      </c>
      <c r="D67" s="55"/>
      <c r="E67" s="55"/>
      <c r="F67" s="47"/>
    </row>
    <row r="68" spans="1:6" x14ac:dyDescent="0.2">
      <c r="A68" s="38"/>
      <c r="B68" s="33" t="s">
        <v>103</v>
      </c>
      <c r="C68" s="39"/>
      <c r="D68" s="55"/>
      <c r="E68" s="55"/>
      <c r="F68" s="47"/>
    </row>
    <row r="69" spans="1:6" x14ac:dyDescent="0.2">
      <c r="A69" s="38"/>
      <c r="B69" s="33" t="s">
        <v>104</v>
      </c>
      <c r="C69" s="39"/>
      <c r="D69" s="55"/>
      <c r="E69" s="55"/>
      <c r="F69" s="47"/>
    </row>
    <row r="70" spans="1:6" x14ac:dyDescent="0.2">
      <c r="A70" s="38"/>
      <c r="B70" s="33" t="s">
        <v>105</v>
      </c>
      <c r="C70" s="39"/>
      <c r="D70" s="55"/>
      <c r="E70" s="55"/>
      <c r="F70" s="47"/>
    </row>
    <row r="71" spans="1:6" x14ac:dyDescent="0.2">
      <c r="A71" s="38"/>
      <c r="B71" s="33" t="s">
        <v>106</v>
      </c>
      <c r="C71" s="39"/>
      <c r="D71" s="55"/>
      <c r="E71" s="55"/>
      <c r="F71" s="47"/>
    </row>
    <row r="72" spans="1:6" x14ac:dyDescent="0.2">
      <c r="A72" s="38"/>
      <c r="B72" s="33" t="s">
        <v>107</v>
      </c>
      <c r="C72" s="39"/>
      <c r="D72" s="55"/>
      <c r="E72" s="55"/>
      <c r="F72" s="47"/>
    </row>
    <row r="73" spans="1:6" x14ac:dyDescent="0.2">
      <c r="A73" s="38"/>
      <c r="B73" s="33" t="s">
        <v>108</v>
      </c>
      <c r="C73" s="39"/>
      <c r="D73" s="55"/>
      <c r="E73" s="55"/>
      <c r="F73" s="47"/>
    </row>
    <row r="74" spans="1:6" x14ac:dyDescent="0.2">
      <c r="A74" s="38"/>
      <c r="B74" s="33" t="s">
        <v>109</v>
      </c>
      <c r="C74" s="39"/>
      <c r="D74" s="55"/>
      <c r="E74" s="55"/>
      <c r="F74" s="47"/>
    </row>
    <row r="75" spans="1:6" x14ac:dyDescent="0.2">
      <c r="A75" s="38" t="s">
        <v>110</v>
      </c>
      <c r="B75" s="33" t="s">
        <v>111</v>
      </c>
      <c r="C75" s="39" t="s">
        <v>28</v>
      </c>
      <c r="D75" s="49">
        <v>12253.35</v>
      </c>
      <c r="E75" s="52">
        <f>'[34]транспортировка (5)'!DK180</f>
        <v>12915.684055825021</v>
      </c>
      <c r="F75" s="47" t="s">
        <v>41</v>
      </c>
    </row>
    <row r="76" spans="1:6" x14ac:dyDescent="0.2">
      <c r="A76" s="38"/>
      <c r="B76" s="33" t="s">
        <v>52</v>
      </c>
      <c r="C76" s="39"/>
      <c r="D76" s="49"/>
      <c r="E76" s="52"/>
      <c r="F76" s="47"/>
    </row>
    <row r="77" spans="1:6" x14ac:dyDescent="0.2">
      <c r="A77" s="38" t="s">
        <v>112</v>
      </c>
      <c r="B77" s="33" t="s">
        <v>113</v>
      </c>
      <c r="C77" s="39" t="s">
        <v>28</v>
      </c>
      <c r="D77" s="55">
        <v>-74552.55</v>
      </c>
      <c r="E77" s="52"/>
      <c r="F77" s="51"/>
    </row>
    <row r="78" spans="1:6" x14ac:dyDescent="0.2">
      <c r="A78" s="38"/>
      <c r="B78" s="33" t="s">
        <v>114</v>
      </c>
      <c r="C78" s="39"/>
      <c r="D78" s="55"/>
      <c r="E78" s="52"/>
      <c r="F78" s="51"/>
    </row>
    <row r="79" spans="1:6" x14ac:dyDescent="0.2">
      <c r="A79" s="38"/>
      <c r="B79" s="33" t="s">
        <v>115</v>
      </c>
      <c r="C79" s="39"/>
      <c r="D79" s="55"/>
      <c r="E79" s="52"/>
      <c r="F79" s="51"/>
    </row>
    <row r="80" spans="1:6" x14ac:dyDescent="0.2">
      <c r="A80" s="38" t="s">
        <v>116</v>
      </c>
      <c r="B80" s="33" t="s">
        <v>117</v>
      </c>
      <c r="C80" s="39" t="s">
        <v>28</v>
      </c>
      <c r="D80" s="55">
        <f>D27</f>
        <v>112697.61599999999</v>
      </c>
      <c r="E80" s="55">
        <f>E27</f>
        <v>113911.73334743192</v>
      </c>
      <c r="F80" s="47"/>
    </row>
    <row r="81" spans="1:6" x14ac:dyDescent="0.2">
      <c r="A81" s="38"/>
      <c r="B81" s="33" t="s">
        <v>118</v>
      </c>
      <c r="C81" s="39"/>
      <c r="D81" s="55"/>
      <c r="E81" s="55"/>
      <c r="F81" s="47"/>
    </row>
    <row r="82" spans="1:6" x14ac:dyDescent="0.2">
      <c r="A82" s="38" t="s">
        <v>119</v>
      </c>
      <c r="B82" s="33" t="s">
        <v>120</v>
      </c>
      <c r="C82" s="39" t="s">
        <v>28</v>
      </c>
      <c r="D82" s="55">
        <v>257698.7715</v>
      </c>
      <c r="E82" s="52">
        <f>'[46]Расчет по потерям(факт) итог'!$O$19</f>
        <v>241764.26687863001</v>
      </c>
      <c r="F82" s="47"/>
    </row>
    <row r="83" spans="1:6" x14ac:dyDescent="0.2">
      <c r="A83" s="38"/>
      <c r="B83" s="33" t="s">
        <v>121</v>
      </c>
      <c r="C83" s="39"/>
      <c r="D83" s="55"/>
      <c r="E83" s="56"/>
      <c r="F83" s="47"/>
    </row>
    <row r="84" spans="1:6" x14ac:dyDescent="0.2">
      <c r="A84" s="38"/>
      <c r="B84" s="33" t="s">
        <v>122</v>
      </c>
      <c r="C84" s="39"/>
      <c r="D84" s="55"/>
      <c r="E84" s="52"/>
      <c r="F84" s="47"/>
    </row>
    <row r="85" spans="1:6" x14ac:dyDescent="0.2">
      <c r="A85" s="38" t="s">
        <v>30</v>
      </c>
      <c r="B85" s="33" t="s">
        <v>123</v>
      </c>
      <c r="C85" s="39" t="s">
        <v>124</v>
      </c>
      <c r="D85" s="49">
        <v>132926.29999999999</v>
      </c>
      <c r="E85" s="52">
        <f>'[47]Расчет по потерям(факт) ито (2'!$O$6</f>
        <v>130224.60560657035</v>
      </c>
      <c r="F85" s="47"/>
    </row>
    <row r="86" spans="1:6" x14ac:dyDescent="0.2">
      <c r="A86" s="38"/>
      <c r="B86" s="33" t="s">
        <v>125</v>
      </c>
      <c r="C86" s="39"/>
      <c r="D86" s="49"/>
      <c r="E86" s="52"/>
      <c r="F86" s="47"/>
    </row>
    <row r="87" spans="1:6" x14ac:dyDescent="0.2">
      <c r="A87" s="38" t="s">
        <v>67</v>
      </c>
      <c r="B87" s="33" t="s">
        <v>123</v>
      </c>
      <c r="C87" s="39" t="s">
        <v>28</v>
      </c>
      <c r="D87" s="53">
        <v>1.93866</v>
      </c>
      <c r="E87" s="53">
        <f>E82/E85</f>
        <v>1.8565175586635223</v>
      </c>
      <c r="F87" s="54"/>
    </row>
    <row r="88" spans="1:6" x14ac:dyDescent="0.2">
      <c r="A88" s="38"/>
      <c r="B88" s="33" t="s">
        <v>126</v>
      </c>
      <c r="C88" s="39"/>
      <c r="D88" s="53"/>
      <c r="E88" s="53"/>
      <c r="F88" s="54"/>
    </row>
    <row r="89" spans="1:6" x14ac:dyDescent="0.2">
      <c r="A89" s="38"/>
      <c r="B89" s="33" t="s">
        <v>127</v>
      </c>
      <c r="C89" s="39"/>
      <c r="D89" s="53"/>
      <c r="E89" s="53"/>
      <c r="F89" s="54"/>
    </row>
    <row r="90" spans="1:6" x14ac:dyDescent="0.2">
      <c r="A90" s="38"/>
      <c r="B90" s="33" t="s">
        <v>128</v>
      </c>
      <c r="C90" s="39"/>
      <c r="D90" s="53"/>
      <c r="E90" s="53"/>
      <c r="F90" s="54"/>
    </row>
    <row r="91" spans="1:6" x14ac:dyDescent="0.2">
      <c r="A91" s="38" t="s">
        <v>129</v>
      </c>
      <c r="B91" s="33" t="s">
        <v>130</v>
      </c>
      <c r="C91" s="39" t="s">
        <v>25</v>
      </c>
      <c r="D91" s="44" t="s">
        <v>25</v>
      </c>
      <c r="E91" s="44" t="s">
        <v>25</v>
      </c>
      <c r="F91" s="47" t="s">
        <v>25</v>
      </c>
    </row>
    <row r="92" spans="1:6" x14ac:dyDescent="0.2">
      <c r="A92" s="38"/>
      <c r="B92" s="33" t="s">
        <v>131</v>
      </c>
      <c r="C92" s="39"/>
      <c r="D92" s="44"/>
      <c r="E92" s="44"/>
      <c r="F92" s="47"/>
    </row>
    <row r="93" spans="1:6" x14ac:dyDescent="0.2">
      <c r="A93" s="38"/>
      <c r="B93" s="33" t="s">
        <v>132</v>
      </c>
      <c r="C93" s="39"/>
      <c r="D93" s="44"/>
      <c r="E93" s="44"/>
      <c r="F93" s="47"/>
    </row>
    <row r="94" spans="1:6" x14ac:dyDescent="0.2">
      <c r="A94" s="38"/>
      <c r="B94" s="33" t="s">
        <v>133</v>
      </c>
      <c r="C94" s="39"/>
      <c r="D94" s="44"/>
      <c r="E94" s="44"/>
      <c r="F94" s="47"/>
    </row>
    <row r="95" spans="1:6" x14ac:dyDescent="0.2">
      <c r="A95" s="38" t="s">
        <v>26</v>
      </c>
      <c r="B95" s="33" t="s">
        <v>134</v>
      </c>
      <c r="C95" s="39" t="s">
        <v>135</v>
      </c>
      <c r="D95" s="50">
        <v>232021</v>
      </c>
      <c r="E95" s="50">
        <v>236627</v>
      </c>
      <c r="F95" s="51"/>
    </row>
    <row r="96" spans="1:6" x14ac:dyDescent="0.2">
      <c r="A96" s="38"/>
      <c r="B96" s="33" t="s">
        <v>136</v>
      </c>
      <c r="C96" s="39"/>
      <c r="D96" s="50"/>
      <c r="E96" s="50"/>
      <c r="F96" s="51"/>
    </row>
    <row r="97" spans="1:6" x14ac:dyDescent="0.2">
      <c r="A97" s="34" t="s">
        <v>137</v>
      </c>
      <c r="B97" s="33" t="s">
        <v>138</v>
      </c>
      <c r="C97" s="31" t="s">
        <v>139</v>
      </c>
      <c r="D97" s="30">
        <f>SUM(D98:D101)</f>
        <v>1083.98</v>
      </c>
      <c r="E97" s="35">
        <f>SUM(E98:E101)</f>
        <v>1118.0990000000002</v>
      </c>
      <c r="F97" s="30"/>
    </row>
    <row r="98" spans="1:6" x14ac:dyDescent="0.2">
      <c r="A98" s="38" t="s">
        <v>140</v>
      </c>
      <c r="B98" s="33" t="s">
        <v>141</v>
      </c>
      <c r="C98" s="39" t="s">
        <v>139</v>
      </c>
      <c r="D98" s="49">
        <v>122</v>
      </c>
      <c r="E98" s="41">
        <v>122</v>
      </c>
      <c r="F98" s="47"/>
    </row>
    <row r="99" spans="1:6" x14ac:dyDescent="0.2">
      <c r="A99" s="38"/>
      <c r="B99" s="33" t="s">
        <v>142</v>
      </c>
      <c r="C99" s="39"/>
      <c r="D99" s="49"/>
      <c r="E99" s="41"/>
      <c r="F99" s="47"/>
    </row>
    <row r="100" spans="1:6" x14ac:dyDescent="0.2">
      <c r="A100" s="38" t="s">
        <v>143</v>
      </c>
      <c r="B100" s="33" t="s">
        <v>141</v>
      </c>
      <c r="C100" s="39" t="s">
        <v>139</v>
      </c>
      <c r="D100" s="49">
        <v>961.98</v>
      </c>
      <c r="E100" s="41">
        <v>996.09900000000005</v>
      </c>
      <c r="F100" s="47"/>
    </row>
    <row r="101" spans="1:6" x14ac:dyDescent="0.2">
      <c r="A101" s="38"/>
      <c r="B101" s="33" t="s">
        <v>144</v>
      </c>
      <c r="C101" s="39"/>
      <c r="D101" s="49"/>
      <c r="E101" s="41"/>
      <c r="F101" s="47"/>
    </row>
    <row r="102" spans="1:6" x14ac:dyDescent="0.2">
      <c r="A102" s="38" t="s">
        <v>145</v>
      </c>
      <c r="B102" s="33" t="s">
        <v>146</v>
      </c>
      <c r="C102" s="39" t="s">
        <v>147</v>
      </c>
      <c r="D102" s="41">
        <f>SUM(D104:D109)</f>
        <v>5973.1657409999998</v>
      </c>
      <c r="E102" s="41">
        <f>SUM(E104:E109)</f>
        <v>6475.4781000000021</v>
      </c>
      <c r="F102" s="47"/>
    </row>
    <row r="103" spans="1:6" x14ac:dyDescent="0.2">
      <c r="A103" s="38"/>
      <c r="B103" s="33" t="s">
        <v>148</v>
      </c>
      <c r="C103" s="39"/>
      <c r="D103" s="41"/>
      <c r="E103" s="41"/>
      <c r="F103" s="47"/>
    </row>
    <row r="104" spans="1:6" x14ac:dyDescent="0.2">
      <c r="A104" s="38" t="s">
        <v>149</v>
      </c>
      <c r="B104" s="33" t="s">
        <v>150</v>
      </c>
      <c r="C104" s="39" t="s">
        <v>147</v>
      </c>
      <c r="D104" s="49">
        <v>12.524999999999999</v>
      </c>
      <c r="E104" s="41">
        <v>11.578499999999998</v>
      </c>
      <c r="F104" s="47"/>
    </row>
    <row r="105" spans="1:6" x14ac:dyDescent="0.2">
      <c r="A105" s="38"/>
      <c r="B105" s="33" t="s">
        <v>151</v>
      </c>
      <c r="C105" s="39"/>
      <c r="D105" s="49"/>
      <c r="E105" s="41"/>
      <c r="F105" s="47"/>
    </row>
    <row r="106" spans="1:6" x14ac:dyDescent="0.2">
      <c r="A106" s="38" t="s">
        <v>152</v>
      </c>
      <c r="B106" s="33" t="s">
        <v>150</v>
      </c>
      <c r="C106" s="39" t="s">
        <v>147</v>
      </c>
      <c r="D106" s="49">
        <v>2921.507700000001</v>
      </c>
      <c r="E106" s="41">
        <v>3119.2640000000006</v>
      </c>
      <c r="F106" s="47"/>
    </row>
    <row r="107" spans="1:6" x14ac:dyDescent="0.2">
      <c r="A107" s="38"/>
      <c r="B107" s="33" t="s">
        <v>153</v>
      </c>
      <c r="C107" s="39"/>
      <c r="D107" s="49"/>
      <c r="E107" s="41"/>
      <c r="F107" s="47"/>
    </row>
    <row r="108" spans="1:6" x14ac:dyDescent="0.2">
      <c r="A108" s="38" t="s">
        <v>154</v>
      </c>
      <c r="B108" s="33" t="s">
        <v>150</v>
      </c>
      <c r="C108" s="39" t="s">
        <v>147</v>
      </c>
      <c r="D108" s="49">
        <v>3039.1330409999987</v>
      </c>
      <c r="E108" s="41">
        <v>3344.6356000000014</v>
      </c>
      <c r="F108" s="47"/>
    </row>
    <row r="109" spans="1:6" x14ac:dyDescent="0.2">
      <c r="A109" s="38"/>
      <c r="B109" s="33" t="s">
        <v>155</v>
      </c>
      <c r="C109" s="39"/>
      <c r="D109" s="49"/>
      <c r="E109" s="41"/>
      <c r="F109" s="47"/>
    </row>
    <row r="110" spans="1:6" x14ac:dyDescent="0.2">
      <c r="A110" s="38" t="s">
        <v>156</v>
      </c>
      <c r="B110" s="33" t="s">
        <v>157</v>
      </c>
      <c r="C110" s="39" t="s">
        <v>147</v>
      </c>
      <c r="D110" s="49">
        <f>SUM(D112:D117)</f>
        <v>14092.7</v>
      </c>
      <c r="E110" s="41">
        <f>SUM(E112:E117)</f>
        <v>14654.199999999999</v>
      </c>
      <c r="F110" s="47"/>
    </row>
    <row r="111" spans="1:6" x14ac:dyDescent="0.2">
      <c r="A111" s="38"/>
      <c r="B111" s="33" t="s">
        <v>158</v>
      </c>
      <c r="C111" s="39"/>
      <c r="D111" s="49"/>
      <c r="E111" s="41"/>
      <c r="F111" s="47"/>
    </row>
    <row r="112" spans="1:6" x14ac:dyDescent="0.2">
      <c r="A112" s="38" t="s">
        <v>159</v>
      </c>
      <c r="B112" s="33" t="s">
        <v>160</v>
      </c>
      <c r="C112" s="39" t="s">
        <v>147</v>
      </c>
      <c r="D112" s="49">
        <v>387.2</v>
      </c>
      <c r="E112" s="41">
        <v>368</v>
      </c>
      <c r="F112" s="47"/>
    </row>
    <row r="113" spans="1:6" x14ac:dyDescent="0.2">
      <c r="A113" s="38"/>
      <c r="B113" s="33" t="s">
        <v>161</v>
      </c>
      <c r="C113" s="39"/>
      <c r="D113" s="49"/>
      <c r="E113" s="41"/>
      <c r="F113" s="47"/>
    </row>
    <row r="114" spans="1:6" x14ac:dyDescent="0.2">
      <c r="A114" s="38" t="s">
        <v>162</v>
      </c>
      <c r="B114" s="33" t="s">
        <v>160</v>
      </c>
      <c r="C114" s="39" t="s">
        <v>147</v>
      </c>
      <c r="D114" s="49">
        <v>13705.5</v>
      </c>
      <c r="E114" s="41">
        <v>14286.199999999999</v>
      </c>
      <c r="F114" s="47"/>
    </row>
    <row r="115" spans="1:6" x14ac:dyDescent="0.2">
      <c r="A115" s="38"/>
      <c r="B115" s="33" t="s">
        <v>163</v>
      </c>
      <c r="C115" s="39"/>
      <c r="D115" s="49"/>
      <c r="E115" s="41"/>
      <c r="F115" s="47"/>
    </row>
    <row r="116" spans="1:6" x14ac:dyDescent="0.2">
      <c r="A116" s="38" t="s">
        <v>164</v>
      </c>
      <c r="B116" s="33" t="s">
        <v>160</v>
      </c>
      <c r="C116" s="39" t="s">
        <v>147</v>
      </c>
      <c r="D116" s="49">
        <v>0</v>
      </c>
      <c r="E116" s="41">
        <v>0</v>
      </c>
      <c r="F116" s="47"/>
    </row>
    <row r="117" spans="1:6" x14ac:dyDescent="0.2">
      <c r="A117" s="38"/>
      <c r="B117" s="33" t="s">
        <v>165</v>
      </c>
      <c r="C117" s="39"/>
      <c r="D117" s="49"/>
      <c r="E117" s="41"/>
      <c r="F117" s="47"/>
    </row>
    <row r="118" spans="1:6" x14ac:dyDescent="0.2">
      <c r="A118" s="30" t="s">
        <v>166</v>
      </c>
      <c r="B118" s="30" t="s">
        <v>167</v>
      </c>
      <c r="C118" s="31" t="s">
        <v>168</v>
      </c>
      <c r="D118" s="35">
        <f>SUM(D119:D124)</f>
        <v>2325.8701000000001</v>
      </c>
      <c r="E118" s="35">
        <f>SUM(E119:E124)</f>
        <v>2504.4890000000005</v>
      </c>
      <c r="F118" s="30"/>
    </row>
    <row r="119" spans="1:6" x14ac:dyDescent="0.2">
      <c r="A119" s="38" t="s">
        <v>169</v>
      </c>
      <c r="B119" s="33" t="s">
        <v>170</v>
      </c>
      <c r="C119" s="39" t="s">
        <v>168</v>
      </c>
      <c r="D119" s="49">
        <v>9.9079999999999995</v>
      </c>
      <c r="E119" s="41">
        <v>9.134999999999998</v>
      </c>
      <c r="F119" s="47"/>
    </row>
    <row r="120" spans="1:6" x14ac:dyDescent="0.2">
      <c r="A120" s="38"/>
      <c r="B120" s="33" t="s">
        <v>171</v>
      </c>
      <c r="C120" s="39"/>
      <c r="D120" s="49"/>
      <c r="E120" s="41"/>
      <c r="F120" s="47"/>
    </row>
    <row r="121" spans="1:6" x14ac:dyDescent="0.2">
      <c r="A121" s="38" t="s">
        <v>172</v>
      </c>
      <c r="B121" s="33" t="s">
        <v>170</v>
      </c>
      <c r="C121" s="39" t="s">
        <v>168</v>
      </c>
      <c r="D121" s="49">
        <v>1047.5730000000003</v>
      </c>
      <c r="E121" s="41">
        <v>1095.8140000000001</v>
      </c>
      <c r="F121" s="47"/>
    </row>
    <row r="122" spans="1:6" x14ac:dyDescent="0.2">
      <c r="A122" s="38"/>
      <c r="B122" s="33" t="s">
        <v>173</v>
      </c>
      <c r="C122" s="39"/>
      <c r="D122" s="49"/>
      <c r="E122" s="41"/>
      <c r="F122" s="47"/>
    </row>
    <row r="123" spans="1:6" x14ac:dyDescent="0.2">
      <c r="A123" s="38" t="s">
        <v>174</v>
      </c>
      <c r="B123" s="33" t="s">
        <v>170</v>
      </c>
      <c r="C123" s="39" t="s">
        <v>168</v>
      </c>
      <c r="D123" s="46">
        <v>1268.3890999999996</v>
      </c>
      <c r="E123" s="46">
        <v>1399.5400000000004</v>
      </c>
      <c r="F123" s="47"/>
    </row>
    <row r="124" spans="1:6" x14ac:dyDescent="0.2">
      <c r="A124" s="38"/>
      <c r="B124" s="33" t="s">
        <v>175</v>
      </c>
      <c r="C124" s="39"/>
      <c r="D124" s="46"/>
      <c r="E124" s="46"/>
      <c r="F124" s="47"/>
    </row>
    <row r="125" spans="1:6" x14ac:dyDescent="0.2">
      <c r="A125" s="30" t="s">
        <v>176</v>
      </c>
      <c r="B125" s="30" t="s">
        <v>177</v>
      </c>
      <c r="C125" s="31" t="s">
        <v>178</v>
      </c>
      <c r="D125" s="35">
        <v>58.68</v>
      </c>
      <c r="E125" s="35">
        <v>58.33</v>
      </c>
      <c r="F125" s="30"/>
    </row>
    <row r="126" spans="1:6" x14ac:dyDescent="0.2">
      <c r="A126" s="38" t="s">
        <v>179</v>
      </c>
      <c r="B126" s="33" t="s">
        <v>180</v>
      </c>
      <c r="C126" s="39" t="s">
        <v>28</v>
      </c>
      <c r="D126" s="40">
        <f>'[48]4.2. (2)'!$D$28*1000+'[48]4.2. (2)'!$D$22*1000+'[48]4.2. (2)'!$D$26*1000</f>
        <v>251079.24881684693</v>
      </c>
      <c r="E126" s="41">
        <f>[49]Кап.влож!$D$46</f>
        <v>230703.60564999992</v>
      </c>
      <c r="F126" s="48"/>
    </row>
    <row r="127" spans="1:6" x14ac:dyDescent="0.2">
      <c r="A127" s="38"/>
      <c r="B127" s="33" t="s">
        <v>181</v>
      </c>
      <c r="C127" s="39"/>
      <c r="D127" s="40"/>
      <c r="E127" s="41"/>
      <c r="F127" s="48"/>
    </row>
    <row r="128" spans="1:6" x14ac:dyDescent="0.2">
      <c r="A128" s="38" t="s">
        <v>182</v>
      </c>
      <c r="B128" s="33" t="s">
        <v>183</v>
      </c>
      <c r="C128" s="39" t="s">
        <v>28</v>
      </c>
      <c r="D128" s="40">
        <f>'[48]4.2. (2)'!$D$26*1000</f>
        <v>118313.22033898307</v>
      </c>
      <c r="E128" s="41">
        <f>[49]Кап.влож!$D$51</f>
        <v>129217.97991999997</v>
      </c>
      <c r="F128" s="42" t="s">
        <v>184</v>
      </c>
    </row>
    <row r="129" spans="1:6" ht="40.5" customHeight="1" x14ac:dyDescent="0.2">
      <c r="A129" s="38"/>
      <c r="B129" s="33" t="s">
        <v>185</v>
      </c>
      <c r="C129" s="39"/>
      <c r="D129" s="40"/>
      <c r="E129" s="41"/>
      <c r="F129" s="42"/>
    </row>
    <row r="130" spans="1:6" x14ac:dyDescent="0.2">
      <c r="A130" s="38" t="s">
        <v>186</v>
      </c>
      <c r="B130" s="33" t="s">
        <v>187</v>
      </c>
      <c r="C130" s="39" t="s">
        <v>178</v>
      </c>
      <c r="D130" s="43">
        <v>11.3</v>
      </c>
      <c r="E130" s="44" t="s">
        <v>25</v>
      </c>
      <c r="F130" s="45" t="s">
        <v>188</v>
      </c>
    </row>
    <row r="131" spans="1:6" x14ac:dyDescent="0.2">
      <c r="A131" s="38"/>
      <c r="B131" s="33" t="s">
        <v>189</v>
      </c>
      <c r="C131" s="39"/>
      <c r="D131" s="43"/>
      <c r="E131" s="44"/>
      <c r="F131" s="45"/>
    </row>
    <row r="132" spans="1:6" ht="56.25" customHeight="1" x14ac:dyDescent="0.2">
      <c r="A132" s="38"/>
      <c r="B132" s="33" t="s">
        <v>190</v>
      </c>
      <c r="C132" s="39"/>
      <c r="D132" s="43"/>
      <c r="E132" s="44"/>
      <c r="F132" s="45"/>
    </row>
    <row r="133" spans="1:6" x14ac:dyDescent="0.2">
      <c r="D133" s="2" t="s">
        <v>191</v>
      </c>
    </row>
    <row r="134" spans="1:6" x14ac:dyDescent="0.2">
      <c r="A134" s="1" t="s">
        <v>192</v>
      </c>
    </row>
    <row r="135" spans="1:6" x14ac:dyDescent="0.2">
      <c r="A135" s="37" t="s">
        <v>193</v>
      </c>
      <c r="B135" s="37"/>
      <c r="C135" s="37"/>
      <c r="D135" s="37"/>
      <c r="E135" s="37"/>
      <c r="F135" s="37"/>
    </row>
    <row r="136" spans="1:6" x14ac:dyDescent="0.2">
      <c r="A136" s="37"/>
      <c r="B136" s="37"/>
      <c r="C136" s="37"/>
      <c r="D136" s="37"/>
      <c r="E136" s="37"/>
      <c r="F136" s="37"/>
    </row>
    <row r="137" spans="1:6" x14ac:dyDescent="0.2">
      <c r="A137" s="37"/>
      <c r="B137" s="37"/>
      <c r="C137" s="37"/>
      <c r="D137" s="37"/>
      <c r="E137" s="37"/>
      <c r="F137" s="37"/>
    </row>
    <row r="138" spans="1:6" x14ac:dyDescent="0.2">
      <c r="A138" s="37"/>
      <c r="B138" s="37"/>
      <c r="C138" s="37"/>
      <c r="D138" s="37"/>
      <c r="E138" s="37"/>
      <c r="F138" s="37"/>
    </row>
    <row r="139" spans="1:6" x14ac:dyDescent="0.2">
      <c r="A139" s="37"/>
      <c r="B139" s="37"/>
      <c r="C139" s="37"/>
      <c r="D139" s="37"/>
      <c r="E139" s="37"/>
      <c r="F139" s="37"/>
    </row>
    <row r="140" spans="1:6" x14ac:dyDescent="0.2">
      <c r="A140" s="37" t="s">
        <v>194</v>
      </c>
      <c r="B140" s="37"/>
      <c r="C140" s="37"/>
      <c r="D140" s="37"/>
      <c r="E140" s="37"/>
      <c r="F140" s="37"/>
    </row>
    <row r="141" spans="1:6" x14ac:dyDescent="0.2">
      <c r="A141" s="37"/>
      <c r="B141" s="37"/>
      <c r="C141" s="37"/>
      <c r="D141" s="37"/>
      <c r="E141" s="37"/>
      <c r="F141" s="37"/>
    </row>
    <row r="142" spans="1:6" x14ac:dyDescent="0.2">
      <c r="A142" s="37" t="s">
        <v>195</v>
      </c>
      <c r="B142" s="37"/>
      <c r="C142" s="37"/>
      <c r="D142" s="37"/>
      <c r="E142" s="37"/>
      <c r="F142" s="37"/>
    </row>
    <row r="143" spans="1:6" x14ac:dyDescent="0.2">
      <c r="A143" s="37"/>
      <c r="B143" s="37"/>
      <c r="C143" s="37"/>
      <c r="D143" s="37"/>
      <c r="E143" s="37"/>
      <c r="F143" s="37"/>
    </row>
    <row r="144" spans="1:6" x14ac:dyDescent="0.2">
      <c r="A144" s="37" t="s">
        <v>196</v>
      </c>
      <c r="B144" s="37"/>
      <c r="C144" s="37"/>
      <c r="D144" s="37"/>
      <c r="E144" s="37"/>
      <c r="F144" s="37"/>
    </row>
    <row r="145" spans="1:6" x14ac:dyDescent="0.2">
      <c r="A145" s="37"/>
      <c r="B145" s="37"/>
      <c r="C145" s="37"/>
      <c r="D145" s="37"/>
      <c r="E145" s="37"/>
      <c r="F145" s="37"/>
    </row>
    <row r="146" spans="1:6" x14ac:dyDescent="0.2">
      <c r="A146" s="37" t="s">
        <v>197</v>
      </c>
      <c r="B146" s="37"/>
      <c r="C146" s="37"/>
      <c r="D146" s="37"/>
      <c r="E146" s="37"/>
      <c r="F146" s="37"/>
    </row>
    <row r="147" spans="1:6" x14ac:dyDescent="0.2">
      <c r="A147" s="37"/>
      <c r="B147" s="37"/>
      <c r="C147" s="37"/>
      <c r="D147" s="37"/>
      <c r="E147" s="37"/>
      <c r="F147" s="37"/>
    </row>
  </sheetData>
  <mergeCells count="201">
    <mergeCell ref="A6:F6"/>
    <mergeCell ref="A7:F7"/>
    <mergeCell ref="A8:F8"/>
    <mergeCell ref="A9:F9"/>
    <mergeCell ref="A10:F10"/>
    <mergeCell ref="D18:E18"/>
    <mergeCell ref="A21:A22"/>
    <mergeCell ref="C21:C22"/>
    <mergeCell ref="D21:D22"/>
    <mergeCell ref="E21:E22"/>
    <mergeCell ref="F21:F22"/>
    <mergeCell ref="A25:A26"/>
    <mergeCell ref="C25:C26"/>
    <mergeCell ref="D25:D26"/>
    <mergeCell ref="E25:E26"/>
    <mergeCell ref="F25:F26"/>
    <mergeCell ref="A28:A31"/>
    <mergeCell ref="C28:C31"/>
    <mergeCell ref="D28:D31"/>
    <mergeCell ref="E28:E31"/>
    <mergeCell ref="F28:F31"/>
    <mergeCell ref="A35:A36"/>
    <mergeCell ref="C35:C36"/>
    <mergeCell ref="D35:D36"/>
    <mergeCell ref="E35:E36"/>
    <mergeCell ref="F35:F36"/>
    <mergeCell ref="A37:A38"/>
    <mergeCell ref="C37:C38"/>
    <mergeCell ref="D37:D38"/>
    <mergeCell ref="E37:E38"/>
    <mergeCell ref="F37:F38"/>
    <mergeCell ref="A40:A41"/>
    <mergeCell ref="C40:C41"/>
    <mergeCell ref="D40:D41"/>
    <mergeCell ref="E40:E41"/>
    <mergeCell ref="F40:F41"/>
    <mergeCell ref="A42:A44"/>
    <mergeCell ref="C42:C44"/>
    <mergeCell ref="D42:D44"/>
    <mergeCell ref="E42:E44"/>
    <mergeCell ref="F42:F44"/>
    <mergeCell ref="A45:A46"/>
    <mergeCell ref="C45:C46"/>
    <mergeCell ref="D45:D46"/>
    <mergeCell ref="E45:E46"/>
    <mergeCell ref="F45:F46"/>
    <mergeCell ref="A47:A48"/>
    <mergeCell ref="C47:C48"/>
    <mergeCell ref="D47:D48"/>
    <mergeCell ref="E47:E48"/>
    <mergeCell ref="F47:F48"/>
    <mergeCell ref="A50:A51"/>
    <mergeCell ref="C50:C51"/>
    <mergeCell ref="D50:D51"/>
    <mergeCell ref="E50:E51"/>
    <mergeCell ref="F50:F51"/>
    <mergeCell ref="A54:A56"/>
    <mergeCell ref="C54:C56"/>
    <mergeCell ref="D54:D56"/>
    <mergeCell ref="E54:E56"/>
    <mergeCell ref="F54:F56"/>
    <mergeCell ref="A61:A64"/>
    <mergeCell ref="C61:C64"/>
    <mergeCell ref="D61:D64"/>
    <mergeCell ref="E61:E64"/>
    <mergeCell ref="F61:F64"/>
    <mergeCell ref="A65:A66"/>
    <mergeCell ref="C65:C66"/>
    <mergeCell ref="D65:D66"/>
    <mergeCell ref="E65:E66"/>
    <mergeCell ref="F65:F66"/>
    <mergeCell ref="A67:A74"/>
    <mergeCell ref="C67:C74"/>
    <mergeCell ref="D67:D74"/>
    <mergeCell ref="E67:E74"/>
    <mergeCell ref="F67:F74"/>
    <mergeCell ref="A75:A76"/>
    <mergeCell ref="C75:C76"/>
    <mergeCell ref="D75:D76"/>
    <mergeCell ref="E75:E76"/>
    <mergeCell ref="F75:F76"/>
    <mergeCell ref="A77:A79"/>
    <mergeCell ref="C77:C79"/>
    <mergeCell ref="D77:D79"/>
    <mergeCell ref="E77:E79"/>
    <mergeCell ref="F77:F79"/>
    <mergeCell ref="A80:A81"/>
    <mergeCell ref="C80:C81"/>
    <mergeCell ref="D80:D81"/>
    <mergeCell ref="E80:E81"/>
    <mergeCell ref="F80:F81"/>
    <mergeCell ref="A82:A84"/>
    <mergeCell ref="C82:C84"/>
    <mergeCell ref="D82:D84"/>
    <mergeCell ref="E82:E84"/>
    <mergeCell ref="F82:F84"/>
    <mergeCell ref="A85:A86"/>
    <mergeCell ref="C85:C86"/>
    <mergeCell ref="D85:D86"/>
    <mergeCell ref="E85:E86"/>
    <mergeCell ref="F85:F86"/>
    <mergeCell ref="A87:A90"/>
    <mergeCell ref="C87:C90"/>
    <mergeCell ref="D87:D90"/>
    <mergeCell ref="E87:E90"/>
    <mergeCell ref="F87:F90"/>
    <mergeCell ref="A91:A94"/>
    <mergeCell ref="C91:C94"/>
    <mergeCell ref="D91:D94"/>
    <mergeCell ref="E91:E94"/>
    <mergeCell ref="F91:F94"/>
    <mergeCell ref="A95:A96"/>
    <mergeCell ref="C95:C96"/>
    <mergeCell ref="D95:D96"/>
    <mergeCell ref="E95:E96"/>
    <mergeCell ref="F95:F96"/>
    <mergeCell ref="A98:A99"/>
    <mergeCell ref="C98:C99"/>
    <mergeCell ref="D98:D99"/>
    <mergeCell ref="E98:E99"/>
    <mergeCell ref="F98:F99"/>
    <mergeCell ref="A100:A101"/>
    <mergeCell ref="C100:C101"/>
    <mergeCell ref="D100:D101"/>
    <mergeCell ref="E100:E101"/>
    <mergeCell ref="F100:F101"/>
    <mergeCell ref="A102:A103"/>
    <mergeCell ref="C102:C103"/>
    <mergeCell ref="D102:D103"/>
    <mergeCell ref="E102:E103"/>
    <mergeCell ref="F102:F103"/>
    <mergeCell ref="A104:A105"/>
    <mergeCell ref="C104:C105"/>
    <mergeCell ref="D104:D105"/>
    <mergeCell ref="E104:E105"/>
    <mergeCell ref="F104:F105"/>
    <mergeCell ref="A106:A107"/>
    <mergeCell ref="C106:C107"/>
    <mergeCell ref="D106:D107"/>
    <mergeCell ref="E106:E107"/>
    <mergeCell ref="F106:F107"/>
    <mergeCell ref="A108:A109"/>
    <mergeCell ref="C108:C109"/>
    <mergeCell ref="D108:D109"/>
    <mergeCell ref="E108:E109"/>
    <mergeCell ref="F108:F109"/>
    <mergeCell ref="A110:A111"/>
    <mergeCell ref="C110:C111"/>
    <mergeCell ref="D110:D111"/>
    <mergeCell ref="E110:E111"/>
    <mergeCell ref="F110:F111"/>
    <mergeCell ref="A112:A113"/>
    <mergeCell ref="C112:C113"/>
    <mergeCell ref="D112:D113"/>
    <mergeCell ref="E112:E113"/>
    <mergeCell ref="F112:F113"/>
    <mergeCell ref="A114:A115"/>
    <mergeCell ref="C114:C115"/>
    <mergeCell ref="D114:D115"/>
    <mergeCell ref="E114:E115"/>
    <mergeCell ref="F114:F115"/>
    <mergeCell ref="A116:A117"/>
    <mergeCell ref="C116:C117"/>
    <mergeCell ref="D116:D117"/>
    <mergeCell ref="E116:E117"/>
    <mergeCell ref="F116:F117"/>
    <mergeCell ref="A119:A120"/>
    <mergeCell ref="C119:C120"/>
    <mergeCell ref="D119:D120"/>
    <mergeCell ref="E119:E120"/>
    <mergeCell ref="F119:F120"/>
    <mergeCell ref="A121:A122"/>
    <mergeCell ref="C121:C122"/>
    <mergeCell ref="D121:D122"/>
    <mergeCell ref="E121:E122"/>
    <mergeCell ref="F121:F122"/>
    <mergeCell ref="A123:A124"/>
    <mergeCell ref="C123:C124"/>
    <mergeCell ref="D123:D124"/>
    <mergeCell ref="E123:E124"/>
    <mergeCell ref="F123:F124"/>
    <mergeCell ref="A126:A127"/>
    <mergeCell ref="C126:C127"/>
    <mergeCell ref="D126:D127"/>
    <mergeCell ref="E126:E127"/>
    <mergeCell ref="F126:F127"/>
    <mergeCell ref="A135:F139"/>
    <mergeCell ref="A140:F141"/>
    <mergeCell ref="A142:F143"/>
    <mergeCell ref="A144:F145"/>
    <mergeCell ref="A146:F147"/>
    <mergeCell ref="A128:A129"/>
    <mergeCell ref="C128:C129"/>
    <mergeCell ref="D128:D129"/>
    <mergeCell ref="E128:E129"/>
    <mergeCell ref="F128:F129"/>
    <mergeCell ref="A130:A132"/>
    <mergeCell ref="C130:C132"/>
    <mergeCell ref="D130:D132"/>
    <mergeCell ref="E130:E132"/>
    <mergeCell ref="F130:F1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Зудилова</dc:creator>
  <cp:lastModifiedBy>Зудилова</cp:lastModifiedBy>
  <dcterms:created xsi:type="dcterms:W3CDTF">2017-03-31T10:15:10Z</dcterms:created>
  <dcterms:modified xsi:type="dcterms:W3CDTF">2017-03-31T10:17:21Z</dcterms:modified>
</cp:coreProperties>
</file>