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240" yWindow="525" windowWidth="14805" windowHeight="7590"/>
  </bookViews>
  <sheets>
    <sheet name="п.4.1" sheetId="1" r:id="rId1"/>
    <sheet name="п.2.1" sheetId="2" r:id="rId2"/>
    <sheet name=" п.2.2" sheetId="3" r:id="rId3"/>
    <sheet name=" п.4.3" sheetId="4" r:id="rId4"/>
    <sheet name=" п.1" sheetId="5" r:id="rId5"/>
    <sheet name="п.3.1-3.2" sheetId="6" r:id="rId6"/>
    <sheet name=" п.3.4" sheetId="7" r:id="rId7"/>
    <sheet name=" п.3.5" sheetId="8" r:id="rId8"/>
    <sheet name=" п.4.2" sheetId="9" r:id="rId9"/>
  </sheets>
  <definedNames>
    <definedName name="_xlnm._FilterDatabase" localSheetId="0" hidden="1">п.4.1!$A$7:$Q$28</definedName>
    <definedName name="sub_13001" localSheetId="2">' п.2.2'!$A$4</definedName>
    <definedName name="sub_13002" localSheetId="2">' п.2.2'!$A$9</definedName>
    <definedName name="sub_13003" localSheetId="2">' п.2.2'!$A$10</definedName>
    <definedName name="sub_13005" localSheetId="2">' п.2.2'!$A$12</definedName>
    <definedName name="sub_13006" localSheetId="2">' п.2.2'!$A$13</definedName>
    <definedName name="sub_13007" localSheetId="2">' п.2.2'!$A$14</definedName>
    <definedName name="sub_13008" localSheetId="2">' п.2.2'!$A$15</definedName>
    <definedName name="sub_13009" localSheetId="2">' п.2.2'!$A$16</definedName>
    <definedName name="sub_13010" localSheetId="2">' п.2.2'!$A$17</definedName>
    <definedName name="sub_13011" localSheetId="2">' п.2.2'!$A$5</definedName>
    <definedName name="sub_13012" localSheetId="2">' п.2.2'!$A$6</definedName>
    <definedName name="sub_13013" localSheetId="2">' п.2.2'!$A$8</definedName>
    <definedName name="sub_13121" localSheetId="2">' п.2.2'!$A$7</definedName>
    <definedName name="sub_131210" localSheetId="2">' п.2.2'!#REF!</definedName>
    <definedName name="sub_13122" localSheetId="2">' п.2.2'!#REF!</definedName>
    <definedName name="sub_13123" localSheetId="2">' п.2.2'!#REF!</definedName>
    <definedName name="sub_13124" localSheetId="2">' п.2.2'!#REF!</definedName>
    <definedName name="sub_13125" localSheetId="2">' п.2.2'!#REF!</definedName>
    <definedName name="sub_13126" localSheetId="2">' п.2.2'!#REF!</definedName>
    <definedName name="sub_13127" localSheetId="2">' п.2.2'!#REF!</definedName>
    <definedName name="sub_13128" localSheetId="2">' п.2.2'!#REF!</definedName>
    <definedName name="sub_13129" localSheetId="2">' п.2.2'!#REF!</definedName>
    <definedName name="sub_134" localSheetId="2">' п.2.2'!$A$11</definedName>
    <definedName name="sub_17300" localSheetId="5">'п.3.1-3.2'!#REF!</definedName>
    <definedName name="sub_17405" localSheetId="3">' п.4.3'!$A$17</definedName>
    <definedName name="Z_49692185_17B5_4E73_B6BF_7822FFCA8D6F_.wvu.FilterData" localSheetId="0" hidden="1">п.4.1!$A$7:$Q$28</definedName>
    <definedName name="Z_49692185_17B5_4E73_B6BF_7822FFCA8D6F_.wvu.PrintArea" localSheetId="4" hidden="1">' п.1'!$A$1:$E$66</definedName>
    <definedName name="Z_49692185_17B5_4E73_B6BF_7822FFCA8D6F_.wvu.PrintArea" localSheetId="7" hidden="1">' п.3.5'!$A$1:$K$22</definedName>
    <definedName name="Z_49692185_17B5_4E73_B6BF_7822FFCA8D6F_.wvu.PrintArea" localSheetId="8" hidden="1">' п.4.2'!$A$1:$K$5</definedName>
    <definedName name="Z_49692185_17B5_4E73_B6BF_7822FFCA8D6F_.wvu.PrintArea" localSheetId="1" hidden="1">п.2.1!$A$1:$E$31</definedName>
    <definedName name="Z_49692185_17B5_4E73_B6BF_7822FFCA8D6F_.wvu.PrintArea" localSheetId="5" hidden="1">'п.3.1-3.2'!$A$1:$D$15</definedName>
    <definedName name="Z_49692185_17B5_4E73_B6BF_7822FFCA8D6F_.wvu.PrintTitles" localSheetId="0" hidden="1">п.4.1!$3:$7</definedName>
    <definedName name="Z_9AE457F3_8E25_4EA9_959C_E7215C703172_.wvu.FilterData" localSheetId="0" hidden="1">п.4.1!$A$7:$Q$28</definedName>
    <definedName name="Z_9AE457F3_8E25_4EA9_959C_E7215C703172_.wvu.PrintArea" localSheetId="4" hidden="1">' п.1'!$A$1:$E$66</definedName>
    <definedName name="Z_9AE457F3_8E25_4EA9_959C_E7215C703172_.wvu.PrintArea" localSheetId="7" hidden="1">' п.3.5'!$A$1:$K$22</definedName>
    <definedName name="Z_9AE457F3_8E25_4EA9_959C_E7215C703172_.wvu.PrintArea" localSheetId="8" hidden="1">' п.4.2'!$A$1:$K$5</definedName>
    <definedName name="Z_9AE457F3_8E25_4EA9_959C_E7215C703172_.wvu.PrintArea" localSheetId="1" hidden="1">п.2.1!$A$1:$E$31</definedName>
    <definedName name="Z_9AE457F3_8E25_4EA9_959C_E7215C703172_.wvu.PrintArea" localSheetId="5" hidden="1">'п.3.1-3.2'!$A$1:$D$14</definedName>
    <definedName name="Z_9AE457F3_8E25_4EA9_959C_E7215C703172_.wvu.PrintTitles" localSheetId="0" hidden="1">п.4.1!$3:$7</definedName>
    <definedName name="_xlnm.Print_Titles" localSheetId="0">п.4.1!$3:$7</definedName>
    <definedName name="_xlnm.Print_Area" localSheetId="4">' п.1'!$A$1:$E$66</definedName>
    <definedName name="_xlnm.Print_Area" localSheetId="2">' п.2.2'!$A$1:$T$7</definedName>
    <definedName name="_xlnm.Print_Area" localSheetId="7">' п.3.5'!$A$1:$K$22</definedName>
    <definedName name="_xlnm.Print_Area" localSheetId="8">' п.4.2'!$A$1:$K$5</definedName>
    <definedName name="_xlnm.Print_Area" localSheetId="1">п.2.1!$A$1:$E$31</definedName>
    <definedName name="_xlnm.Print_Area" localSheetId="5">'п.3.1-3.2'!$A$1:$D$14</definedName>
  </definedNames>
  <calcPr calcId="145621"/>
  <customWorkbookViews>
    <customWorkbookView name="Макирова Алия - Личное представление" guid="{49692185-17B5-4E73-B6BF-7822FFCA8D6F}" mergeInterval="0" personalView="1" maximized="1" windowWidth="1916" windowHeight="825" activeSheetId="1"/>
    <customWorkbookView name="Брессем - Личное представление" guid="{9AE457F3-8E25-4EA9-959C-E7215C703172}" mergeInterval="0" personalView="1" maximized="1" xWindow="-8" yWindow="-8" windowWidth="1936" windowHeight="1066" activeSheetId="6"/>
  </customWorkbookViews>
</workbook>
</file>

<file path=xl/calcChain.xml><?xml version="1.0" encoding="utf-8"?>
<calcChain xmlns="http://schemas.openxmlformats.org/spreadsheetml/2006/main">
  <c r="E35" i="5" l="1"/>
  <c r="E33" i="5"/>
  <c r="D35" i="5"/>
  <c r="C35" i="5"/>
  <c r="D33" i="5"/>
  <c r="C33" i="5"/>
  <c r="E26" i="5"/>
  <c r="E24" i="5"/>
  <c r="E19" i="5"/>
  <c r="E15" i="5"/>
  <c r="E10" i="5"/>
  <c r="E9" i="5"/>
  <c r="C14" i="2" l="1"/>
  <c r="C9" i="2"/>
  <c r="D14" i="2"/>
  <c r="E14" i="2" s="1"/>
  <c r="D9" i="2"/>
  <c r="E9" i="2" s="1"/>
  <c r="N19" i="7" l="1"/>
  <c r="K19" i="7"/>
  <c r="H19" i="7"/>
  <c r="E19" i="7"/>
  <c r="N15" i="7"/>
  <c r="K15" i="7"/>
  <c r="H15" i="7"/>
  <c r="E15" i="7"/>
  <c r="N14" i="7"/>
  <c r="K14" i="7"/>
  <c r="H14" i="7"/>
  <c r="E14" i="7"/>
  <c r="N13" i="7"/>
  <c r="K13" i="7"/>
  <c r="H13" i="7"/>
  <c r="E13" i="7"/>
  <c r="N9" i="7"/>
  <c r="K9" i="7"/>
  <c r="H9" i="7"/>
  <c r="E9" i="7"/>
  <c r="N8" i="7"/>
  <c r="K8" i="7"/>
  <c r="H8" i="7"/>
  <c r="E8" i="7"/>
  <c r="S7" i="3" l="1"/>
  <c r="E60" i="5"/>
  <c r="E61" i="5"/>
  <c r="E62" i="5"/>
  <c r="E64" i="5"/>
  <c r="E65" i="5"/>
  <c r="E66" i="5"/>
  <c r="E45" i="5" l="1"/>
  <c r="E46" i="5"/>
  <c r="E47" i="5"/>
  <c r="E51" i="5"/>
  <c r="E52" i="5"/>
  <c r="E55" i="5"/>
  <c r="E56" i="5"/>
  <c r="E23" i="5" l="1"/>
  <c r="E21" i="5"/>
  <c r="E20" i="5"/>
  <c r="E11" i="2"/>
  <c r="D53" i="5" l="1"/>
  <c r="C53" i="5"/>
  <c r="D48" i="5"/>
  <c r="C48" i="5"/>
  <c r="D43" i="5"/>
  <c r="C43" i="5"/>
  <c r="E43" i="5" l="1"/>
  <c r="E53" i="5"/>
  <c r="E48" i="5"/>
  <c r="D42" i="5"/>
  <c r="C42" i="5"/>
  <c r="E42" i="5" l="1"/>
  <c r="E12" i="2"/>
  <c r="E13" i="2"/>
  <c r="E17" i="2"/>
  <c r="E18" i="2"/>
  <c r="E16" i="2"/>
</calcChain>
</file>

<file path=xl/sharedStrings.xml><?xml version="1.0" encoding="utf-8"?>
<sst xmlns="http://schemas.openxmlformats.org/spreadsheetml/2006/main" count="592" uniqueCount="287">
  <si>
    <t>Качество обслуживания</t>
  </si>
  <si>
    <t>N</t>
  </si>
  <si>
    <t>Категории обращений потребителей</t>
  </si>
  <si>
    <t>Формы обслуживания</t>
  </si>
  <si>
    <t>Очная форма</t>
  </si>
  <si>
    <t>Заочная форма с использованием телефонной связи</t>
  </si>
  <si>
    <t>Электронная форма с использованием сети Интернет</t>
  </si>
  <si>
    <t>Письменная форма с использованием почтовой связи</t>
  </si>
  <si>
    <t>Прочее</t>
  </si>
  <si>
    <t>Динамика изменения показателя, %</t>
  </si>
  <si>
    <t>(текущий год)</t>
  </si>
  <si>
    <t>Всего обращений потребителей, в том числе:</t>
  </si>
  <si>
    <t>1.1</t>
  </si>
  <si>
    <t>оказание услуг по передаче электрической энергии</t>
  </si>
  <si>
    <t>1.2</t>
  </si>
  <si>
    <t>осуществление технологического присоединения</t>
  </si>
  <si>
    <t>1.3</t>
  </si>
  <si>
    <t>коммерческий учет электрической энергии</t>
  </si>
  <si>
    <t>1.4</t>
  </si>
  <si>
    <t>качество обслуживания</t>
  </si>
  <si>
    <t>1.5</t>
  </si>
  <si>
    <t>техническое обслуживание электросетевых объектов</t>
  </si>
  <si>
    <t>1.6</t>
  </si>
  <si>
    <t>Жалобы</t>
  </si>
  <si>
    <t>2.1</t>
  </si>
  <si>
    <t>оказание услуг по передаче электрической энергии, в том числе:</t>
  </si>
  <si>
    <t>2.1.1</t>
  </si>
  <si>
    <t>качество услуг по передаче электрической энергии</t>
  </si>
  <si>
    <t>2.1.2</t>
  </si>
  <si>
    <t>качество электрической энергии</t>
  </si>
  <si>
    <t>2.2</t>
  </si>
  <si>
    <t>2.3</t>
  </si>
  <si>
    <t>2.4</t>
  </si>
  <si>
    <t>2.5</t>
  </si>
  <si>
    <t>техническое обслуживание объектов электросетевого хозяйства</t>
  </si>
  <si>
    <t>2.6</t>
  </si>
  <si>
    <t>Заявка на оказание услуг</t>
  </si>
  <si>
    <t>3.1</t>
  </si>
  <si>
    <t>по технологическому присоединению</t>
  </si>
  <si>
    <t>3.2</t>
  </si>
  <si>
    <t>на заключение договора на оказание услуг по передаче электрической энергии</t>
  </si>
  <si>
    <t>-</t>
  </si>
  <si>
    <t>3.3</t>
  </si>
  <si>
    <t>организация коммерческого учета электрической энергии</t>
  </si>
  <si>
    <t>3.4</t>
  </si>
  <si>
    <t>прочее</t>
  </si>
  <si>
    <t>Информация о качестве услуг по передаче электрической энергии</t>
  </si>
  <si>
    <t>№ п/п</t>
  </si>
  <si>
    <t>Показатель</t>
  </si>
  <si>
    <t xml:space="preserve">Значение показателя, годы </t>
  </si>
  <si>
    <t>Динамика изменения</t>
  </si>
  <si>
    <t>2. Информация о качестве услуг по передаче электрической энергии</t>
  </si>
  <si>
    <t xml:space="preserve">2.1. Показатели качества услуг по передаче электрической энергии </t>
  </si>
  <si>
    <t>1</t>
  </si>
  <si>
    <t>Показатель средней продолжительности прекращений передачи электрической энергии (ПSADI)</t>
  </si>
  <si>
    <t>ВН (110 кВ и выше)</t>
  </si>
  <si>
    <t>СН1 (35-60 кВ)</t>
  </si>
  <si>
    <t>СН2 (1-20 кВ)</t>
  </si>
  <si>
    <t>НН (до 1 кВ)</t>
  </si>
  <si>
    <t>2</t>
  </si>
  <si>
    <t>Показатель средней частоты прекращений передачи электрической энергии (ПSAFI)</t>
  </si>
  <si>
    <t>3</t>
  </si>
  <si>
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(ПSADI план)</t>
  </si>
  <si>
    <t>4</t>
  </si>
  <si>
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(ПSAFI план)</t>
  </si>
  <si>
    <t>4.1</t>
  </si>
  <si>
    <t>4.2</t>
  </si>
  <si>
    <t>4.3</t>
  </si>
  <si>
    <t>4.4</t>
  </si>
  <si>
    <t>5</t>
  </si>
  <si>
    <t>Количество случаев нарушения качества электрической энергии, подтвержденных актами контролирующих организаций и (или) решениями суда, штуки</t>
  </si>
  <si>
    <t>5.1</t>
  </si>
  <si>
    <t>В том числе количество случаев нарушения качества электрической энергии по вине сетевой организации, подтвержденных актами контролирующих организаций и (или) решениями суда, штуки</t>
  </si>
  <si>
    <t>Структурная единица сетевой организации</t>
  </si>
  <si>
    <t>Показатель средней продолжительности прекращений передачи электрической энергии,</t>
  </si>
  <si>
    <t>Показатель средней частоты прекращений передачи электрической энергии,</t>
  </si>
  <si>
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хозяйства),</t>
  </si>
  <si>
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хозяйства),</t>
  </si>
  <si>
    <t>Показатель качества оказания услуг по передаче электрической энергии (отношение общего числа зарегистрированных случаев нарушения качества электрической энергии по вине сетевой организации к максимальному количеству потребителей, обслуживаемых такой структурной единицей сетевой организации в отчетном периоде)</t>
  </si>
  <si>
    <t>Планируемые мероприятия, направленные на повышение качества оказания услуг по передаче электроэнергии, с указанием сроков</t>
  </si>
  <si>
    <t>ВН</t>
  </si>
  <si>
    <t>СН1</t>
  </si>
  <si>
    <t>CH2</t>
  </si>
  <si>
    <t>НН</t>
  </si>
  <si>
    <t>СН2</t>
  </si>
  <si>
    <t>CH1</t>
  </si>
  <si>
    <t>ООО "Горсети"</t>
  </si>
  <si>
    <r>
      <rPr>
        <b/>
        <u/>
        <sz val="12"/>
        <color theme="1"/>
        <rFont val="Times New Roman"/>
        <family val="1"/>
        <charset val="204"/>
      </rPr>
      <t>ООО "Горсети"</t>
    </r>
    <r>
      <rPr>
        <b/>
        <sz val="12"/>
        <color theme="1"/>
        <rFont val="Times New Roman"/>
        <family val="1"/>
        <charset val="204"/>
      </rPr>
      <t xml:space="preserve"> за 2015 год</t>
    </r>
  </si>
  <si>
    <t>Наименование</t>
  </si>
  <si>
    <t>Единица измерения</t>
  </si>
  <si>
    <t>Перечень номеров телефонов, выделенных для обслуживания потребителей:</t>
  </si>
  <si>
    <t>номер телефона</t>
  </si>
  <si>
    <t>Номер телефона по вопросам энергоснабжения:</t>
  </si>
  <si>
    <t>Номера телефонов центров обработки телефонных вызовов:</t>
  </si>
  <si>
    <t>Общее число телефонных вызовов от потребителей по выделенным номерам телефонов.</t>
  </si>
  <si>
    <t>единицы</t>
  </si>
  <si>
    <t>Общее число телефонных вызовов от потребителей, на которые ответил оператор сетевой организации</t>
  </si>
  <si>
    <t>Общее число телефонных вызовов от потребителей, обработанных автоматически системой интерактивного голосового меню</t>
  </si>
  <si>
    <t>Среднее время ожидания ответа потребителем при телефонном вызове на выделенные номера телефонов за текущий период</t>
  </si>
  <si>
    <t>мин.</t>
  </si>
  <si>
    <t>Среднее время обработки телефонного вызова от потребителя на выделенные номера телефонов за текущий период</t>
  </si>
  <si>
    <t>Наименование категории в соответствие с п.4.1</t>
  </si>
  <si>
    <t>Категория обращений, в которой зарегистрировано наибольшее число обращений всего,</t>
  </si>
  <si>
    <t xml:space="preserve">Категория обращений, в которой зарегистрировано наибольшее число  обращений, содержащих жалобу, </t>
  </si>
  <si>
    <t>Категория обращений, в которой зарегистрировано наибольшее число обращений, содержащих заявку на оказание услуг .</t>
  </si>
  <si>
    <t>4.5</t>
  </si>
  <si>
    <t>Описание дополнительных услуг, оказываемых потребителю, помимо услуг, указанных в Единых стандартах качества обслуживания сетевыми организациями потребителей сетевых организаций.</t>
  </si>
  <si>
    <t>4.6</t>
  </si>
  <si>
    <t>Мероприятия, направленные на работу с социально уязвимыми группами населения (пенсионеры, инвалиды, многодетные семьи, участники ВОВ и боевых действий на территориях других государств в соответствии с Федеральным законом от 12 января 1995 г. N 5-ФЗ "О ветеранах"</t>
  </si>
  <si>
    <t>4.7</t>
  </si>
  <si>
    <t>Темы и результаты опросов потребителей, проводимых сетевой организацией для выявления мнения потребителей о качестве обслуживания, в рамках исполнения Единых стандартов качества обслуживания сетевыми организациями потребителей услуг сетевых организаций.</t>
  </si>
  <si>
    <t>4.8</t>
  </si>
  <si>
    <t>Мероприятия, выполняемые сетевой организацией в целях повышения качества обслуживания потребителей.</t>
  </si>
  <si>
    <t>999-908</t>
  </si>
  <si>
    <t>999-911, 
8-800-250-59-91</t>
  </si>
  <si>
    <t xml:space="preserve">прочее </t>
  </si>
  <si>
    <t>Общая информация о сетевой организации</t>
  </si>
  <si>
    <t>1. Общая информация о сетевой организации</t>
  </si>
  <si>
    <t>Количество потребителей услуг сетевой организации (далее - потребители), шт.</t>
  </si>
  <si>
    <t>1.1.1</t>
  </si>
  <si>
    <t>Количество потребителей по уровням напряжения, шт.</t>
  </si>
  <si>
    <t>1.1.1.1</t>
  </si>
  <si>
    <t>1.1.1.2</t>
  </si>
  <si>
    <t>1.1.1.3</t>
  </si>
  <si>
    <t>1.1.1.4</t>
  </si>
  <si>
    <t>1.1.2</t>
  </si>
  <si>
    <t>Количество потребителей по категориям надежности, шт.</t>
  </si>
  <si>
    <t>1.1.2.1</t>
  </si>
  <si>
    <t>1 категория</t>
  </si>
  <si>
    <t>1.1.2.2</t>
  </si>
  <si>
    <t>2 категория</t>
  </si>
  <si>
    <t>1.1.2.3</t>
  </si>
  <si>
    <t>3 категория</t>
  </si>
  <si>
    <t>1.1.3</t>
  </si>
  <si>
    <t>Количество потребителей по типу потребителей, шт.</t>
  </si>
  <si>
    <t>1.1.3.1</t>
  </si>
  <si>
    <t>физические лица</t>
  </si>
  <si>
    <t>1.1.3.2</t>
  </si>
  <si>
    <t>юридические лица</t>
  </si>
  <si>
    <t>Количество точек поставки, шт.</t>
  </si>
  <si>
    <t>1.2.1</t>
  </si>
  <si>
    <t>Всего точек поставки, шт.</t>
  </si>
  <si>
    <t>1.2.1.1</t>
  </si>
  <si>
    <t>1.2.1.1.1</t>
  </si>
  <si>
    <t>приборы учета с возможностью дистанционного сбора данных</t>
  </si>
  <si>
    <t>1.2.1.2</t>
  </si>
  <si>
    <t>1.2.1.2.1</t>
  </si>
  <si>
    <t>1.2.1.3</t>
  </si>
  <si>
    <t>вводные устройства (вводно-распределительное устройство, главный распределительный щит) в многоквартирные дома</t>
  </si>
  <si>
    <t>1.2.1.3.1</t>
  </si>
  <si>
    <t>1.2.1.4</t>
  </si>
  <si>
    <t>бесхозяйные объекты электросетевого хозяйства</t>
  </si>
  <si>
    <t>12.1.4.1</t>
  </si>
  <si>
    <t>1.2.2</t>
  </si>
  <si>
    <t>Количество точек поставки, оборудованных приборами учета электрической энергии, шт.</t>
  </si>
  <si>
    <t>1.2.2.1</t>
  </si>
  <si>
    <t>1.2.2.1.1</t>
  </si>
  <si>
    <t>1.2.2.2</t>
  </si>
  <si>
    <t>1.2.2.2.1</t>
  </si>
  <si>
    <t>1.2.2.3</t>
  </si>
  <si>
    <t>1.2.2.3.1</t>
  </si>
  <si>
    <t>1.2.2.4</t>
  </si>
  <si>
    <t>1.2.2.4.1</t>
  </si>
  <si>
    <t>Информация об объектах электросетевого хозяйства сетевой организации</t>
  </si>
  <si>
    <t>1.3.1</t>
  </si>
  <si>
    <t>Длина ВЛ и КЛ, км.</t>
  </si>
  <si>
    <t>1.3.1.1</t>
  </si>
  <si>
    <t>Длина ВЛ, км.</t>
  </si>
  <si>
    <t>1.3.1.1.1</t>
  </si>
  <si>
    <t>1.3.1.1.2</t>
  </si>
  <si>
    <t>1.3.1.1.3</t>
  </si>
  <si>
    <t>1.3.1.1.4</t>
  </si>
  <si>
    <t>1.3.1.2</t>
  </si>
  <si>
    <t>Длина КЛ, км.</t>
  </si>
  <si>
    <t>1.3.1.2.1</t>
  </si>
  <si>
    <t>1.3.1.2.2</t>
  </si>
  <si>
    <t>1.3.1.2.3</t>
  </si>
  <si>
    <t>1.3.1.2.4</t>
  </si>
  <si>
    <t>1.3.2</t>
  </si>
  <si>
    <t>Количество подстанций, шт.</t>
  </si>
  <si>
    <t>1.3.2.1</t>
  </si>
  <si>
    <t>110кВ</t>
  </si>
  <si>
    <t>1.3.2.2</t>
  </si>
  <si>
    <t>35кВ</t>
  </si>
  <si>
    <t>1.3.2.3</t>
  </si>
  <si>
    <t>6(10)кВ</t>
  </si>
  <si>
    <t>1.4.1</t>
  </si>
  <si>
    <t>по уровням напряжения</t>
  </si>
  <si>
    <t>1.4.1.1</t>
  </si>
  <si>
    <t>1.4.1.2</t>
  </si>
  <si>
    <t>1.4.1.3</t>
  </si>
  <si>
    <t>1.4.1.4</t>
  </si>
  <si>
    <t>1.4.2</t>
  </si>
  <si>
    <t>по типам оборудования</t>
  </si>
  <si>
    <t>1.4.2.1</t>
  </si>
  <si>
    <t>ТП</t>
  </si>
  <si>
    <t>1.4.2.2</t>
  </si>
  <si>
    <t>ВЛ</t>
  </si>
  <si>
    <t>1.4.2.3</t>
  </si>
  <si>
    <t>КЛ</t>
  </si>
  <si>
    <t>Информация о качестве услуг по технологическому присоединению</t>
  </si>
  <si>
    <t>N+1 (прогноз)</t>
  </si>
  <si>
    <t>Информация о наличии невостребованной мощности (мощности, определяемой как разность между трансформаторной мощностью центров питания и суммарной мощностью энергопринимающих устройств, непосредственно (или опосредованно) присоединенных к таким центрам питания, и энергопринимающих устройств, в отношении которых имеются заявки на технологическое присоединение) для осуществления технологического присоединения, кВт</t>
  </si>
  <si>
    <t>3.1.1</t>
  </si>
  <si>
    <t>3.1.2</t>
  </si>
  <si>
    <t>3.1.3</t>
  </si>
  <si>
    <t>3.1.4</t>
  </si>
  <si>
    <t xml:space="preserve">Мероприятия, выполненные сетевой организацией в целях совершенствования деятельности по технологическому присоединению </t>
  </si>
  <si>
    <t>3.2.1</t>
  </si>
  <si>
    <t>3.2.2</t>
  </si>
  <si>
    <t>3.2.3</t>
  </si>
  <si>
    <t>Сведения о качестве услуг по технологическому присоединению к электрическим сетям сетевой организации</t>
  </si>
  <si>
    <t>Категория присоединения потребителей услуг по передаче электрической энергии в разбивке по мощности, в динамике по годам</t>
  </si>
  <si>
    <t>Всего</t>
  </si>
  <si>
    <t>до 15 кВт включительно</t>
  </si>
  <si>
    <t>свыше 15 кВт и до 150 кВт включительно</t>
  </si>
  <si>
    <t>свыше 150 кВт и менее 670 кВт</t>
  </si>
  <si>
    <t>не менее 670 кВт</t>
  </si>
  <si>
    <t>объекты по производству электрической энергии</t>
  </si>
  <si>
    <t>Число заявок на технологическое присоединение, поданных заявителями, штуки</t>
  </si>
  <si>
    <t>по вине сетевой организации</t>
  </si>
  <si>
    <t>по вине сторонних лиц</t>
  </si>
  <si>
    <t>Число заключенных договоров об осуществлении технологического присоединения к электрическим сетям, штуки</t>
  </si>
  <si>
    <t>7.1</t>
  </si>
  <si>
    <t>7.2</t>
  </si>
  <si>
    <t xml:space="preserve">Стоимость технологического присоединения к электрическим сетям сетевой организации </t>
  </si>
  <si>
    <t>Мощность энергопринимающих устройств заявителя, кВт</t>
  </si>
  <si>
    <t>Категория надежности</t>
  </si>
  <si>
    <t>I-II</t>
  </si>
  <si>
    <t>III</t>
  </si>
  <si>
    <t>Расстояние до границ земельного участка заявителя, м</t>
  </si>
  <si>
    <t>Необходимость строительства подстанции</t>
  </si>
  <si>
    <t>Тип линии</t>
  </si>
  <si>
    <t>500 - сельская местность/</t>
  </si>
  <si>
    <t>Да</t>
  </si>
  <si>
    <t>300 - городская местность</t>
  </si>
  <si>
    <t>Нет</t>
  </si>
  <si>
    <t>Информация о деятельности офисов обслуживания потребителей</t>
  </si>
  <si>
    <t>Офис обслуживания потребителей</t>
  </si>
  <si>
    <t>Тип офиса</t>
  </si>
  <si>
    <t>Адрес местонахождения</t>
  </si>
  <si>
    <t>Номер телефона, адрес электронной почты</t>
  </si>
  <si>
    <t>Режим работы</t>
  </si>
  <si>
    <t>Предоставляемые услуги</t>
  </si>
  <si>
    <t>Количество потребителей, обратившихся очно в отчетном периоде</t>
  </si>
  <si>
    <t>Среднее время на обслуживание потребителя, мин.</t>
  </si>
  <si>
    <t>Среднее время ожидания потребителя в очереди, мин.</t>
  </si>
  <si>
    <t>Количество сторонних организаций на территории офиса обслуживания (при наличии указать названия организаций)</t>
  </si>
  <si>
    <t>Уровень физического износа объектов электросетевого хозяйства сетевой организации,%</t>
  </si>
  <si>
    <t xml:space="preserve">тыс.руб. </t>
  </si>
  <si>
    <t>№1</t>
  </si>
  <si>
    <t>Центр очного обслуживания потребителей в формате "Единое окно"</t>
  </si>
  <si>
    <t>г.Томск, ул.Шевченко, 62А</t>
  </si>
  <si>
    <t>Понедельник-Пятница с 8.00 до 17.00</t>
  </si>
  <si>
    <t>Разукрупнение воздушных линий электропередач 0,4 кВ, перевод нагрузки, замена голого провода в воздушных линиях электропередач на СИП, периодические замеры нагрузок, соблюдение графиков и своевременное проведение капитального и текущего ремонтов объектов электроснабжения. 01.01.16-31.12.16</t>
  </si>
  <si>
    <t xml:space="preserve">Информация о заочном обслуживании потребителей посредством телефонной связи </t>
  </si>
  <si>
    <t>Рейтинг структурных единиц сетевой организации по качеству оказания услуг по передаче электрической энергии, а также по качеству электрической энергии</t>
  </si>
  <si>
    <t>Внедрение и совершенствование програмного обеспечения для учета, контроля этапов технологического присоединения потребителей</t>
  </si>
  <si>
    <t>Повышение качества обслуживания потребителей в офисах обслуживания потребителей</t>
  </si>
  <si>
    <t>Приобретение спецтехники для повышения качества и сокращения сроков выполнения работ</t>
  </si>
  <si>
    <t>тел. (3822) 999-688, 999-532, 999-610 maksimova@tess.tomsk.ru, rjchkov@gorseti.tomsk.ru</t>
  </si>
  <si>
    <t>заключение договора об оказании услуг по передаче электрической энергии; внесение изменений в договор об оказании услуг по передаче электрической энергии; расторжение договора об оказании услуг по передаче электрической энергии; информирование потребителя об аварийных ситуациях в распределительных электрических сетях сетевой организации, ремонтных и профилактических работах, плановых ограничениях режима потребления электрической энергии, влияющих на исполнение обязательств по договору об оказании услуг по передаче электрической энергии; допуск уполномоченных представителей потребителя услуг в пункты контроля и учета количества и качества электрической энергии в порядке и случаях, установленных договором об оказании услуг по передаче электрической энергии; согласование места установки прибора учета электрической энергии (мощности) (далее - прибор учета), схемы подключения прибора учета и иных компонентов измерительных комплексов и систем учета электрической энергии (мощности), а также метрологических характеристик прибора учета; допуск в эксплуатацию прибора учета; снятие контрольных показаний приборов учета; прием показаний приборов учета от потребителя; проверку, в том числе снятие показаний, прибора учета перед его демонтажем для ремонта, поверки или замены; расчет объема переданной электрической энергии потребителю; контроль показателей качества электрической энергии в точках присоединения энергопринимающих установок потребителя электрической энергии к электрическим сетям сетевой организации; контроль значений соотношения потребления активной и реактивной мощности для отдельных энергопринимающих устройств (групп энергопринимающих устройств) потребителя; проведение контрольных, внеочередных и иных замеров потокораспределения, нагрузок и уровней напряжения на объектах потребителя и объектах электросетевого хозяйства сетевой организации; полное (частичное) ограничение режима потребления электрической энергии в порядке, установленном Правилами полного и (или) частичного ограничения режима потребления электрической энергии, утвержденными постановлением Правительства Российской Федерации от 4 мая 2012 г. N 442;  составление и предоставление потребителю актов безучетного и бездоговорного потребления электрической энергии; составление актов согласования технологической и (или) аварийной брони; выдачу документов, предусмотренных в рамках оказания услуг по передаче электрической энергии и технологическому присоединению, в том числе квитанций, счетов, счетов-фактур. технологическое присоединение к электрическим сетям сетевой организации;  технологическое присоединение к электрическим сетям сетевой организации посредством перераспределения максимальной мощности между юридическими лицами и индивидуальными предпринимателями (в том числе опосредованное присоединение); технологическое присоединение к электрическим сетям сетевой организации по индивидуальному проекту; временное технологическое присоединение к электрическим сетям сетевой организации; выдачу справок и документов (их копий), подтверждающих технологическое присоединение к сетям сетевой организации (акт разграничения балансовой принадлежности электрических сетей, акт разграничения эксплуатационной ответственности сторон, акт об осуществлении технологического присоединения и акт согласования технологической и (или) аварийной брони);  восстановление ранее выданных документов о технологическом присоединении либо выдачу новых документов о технологическом присоединении при невозможности восстановления ранее выданных технических условий; установку, замену и (или) эксплуатацию приборов учета.</t>
  </si>
  <si>
    <t>нет</t>
  </si>
  <si>
    <t xml:space="preserve"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сетям, штуки </t>
  </si>
  <si>
    <t xml:space="preserve"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 с нарушением сроков, подтвержденным актами контролирующих организаций и (или) решениями суда, штуки, в том числе: </t>
  </si>
  <si>
    <t xml:space="preserve">по вине заявителя </t>
  </si>
  <si>
    <t xml:space="preserve">Число исполненных договоров об осуществлении технологического присоединения к электрическим сетям, штуки </t>
  </si>
  <si>
    <t xml:space="preserve">Число исполненных договоров об осуществлении технологического присоединения к электрическим сетям, по которым произошло нарушение сроков, подтвержденное актами контролирующих организаций и (или) решениями суда, штуки, в том числе: </t>
  </si>
  <si>
    <t xml:space="preserve">Средняя продолжительность исполнения договоров об осуществлении технологического присоединения к электрическим сетям, дней </t>
  </si>
  <si>
    <t>Средняя продолжительность подготовки и направления проекта договора об осуществлении технологического присоединения к электрическим сетям, дней</t>
  </si>
  <si>
    <t>Оценка качества обслуживания прохождения процедуры технологического присоединения, перераспределения максимальной мощности, восстановления ранее выданных документов о технологическом присоединении: хорошо - 81%, удовлетворительно - 19%, неудовлетворительно - 0%.</t>
  </si>
  <si>
    <t>не расчитывалось</t>
  </si>
  <si>
    <t>статистика не велась</t>
  </si>
  <si>
    <t>Оказание услуг по передаче электрической энергии</t>
  </si>
  <si>
    <t>Коммерческий учет электрической энергии</t>
  </si>
  <si>
    <t>Организация коммерческого учета электрической энергии</t>
  </si>
  <si>
    <t>Сокращение времени ожидания в очереди и времени подготовки документов о технологическом присоединении</t>
  </si>
  <si>
    <t>Организован прием в офисе обслуживания потребителей инвалидов, участников ВОВ и боевых действий вне очереди</t>
  </si>
  <si>
    <t>п.4.1 Приложение №7 к единым стандартам качества</t>
  </si>
  <si>
    <t>п.2.1 Приложение №7 к единым стандартам качества</t>
  </si>
  <si>
    <t>п.2.2 Приложение №7 к единым стандартам качества</t>
  </si>
  <si>
    <t>п.4.3 Приложение №7 к единым стандартам качества</t>
  </si>
  <si>
    <t>п.1 Приложение №7 к единым стандартам качества</t>
  </si>
  <si>
    <t>п.3.1-3.2 Приложение №7 к единым стандартам качества</t>
  </si>
  <si>
    <t>п.3.4 Приложение №7 к единым стандартам качества</t>
  </si>
  <si>
    <t>п.3.5 Приложение №7 к единым стандартам качества</t>
  </si>
  <si>
    <t>п.4.2 Приложение №7 к единым стандартам качества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</si>
</sst>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h:mm:ss;@"/>
    <numFmt numFmtId="166" formatCode="0.00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58">
    <xf numFmtId="0" fontId="0" fillId="0" borderId="0" xfId="0"/>
    <xf numFmtId="0" fontId="7" fillId="0" borderId="0" xfId="1" applyFont="1" applyBorder="1"/>
    <xf numFmtId="0" fontId="6" fillId="0" borderId="1" xfId="1" applyFont="1" applyBorder="1" applyAlignment="1">
      <alignment horizontal="center"/>
    </xf>
    <xf numFmtId="0" fontId="7" fillId="0" borderId="0" xfId="1" applyFont="1"/>
    <xf numFmtId="49" fontId="7" fillId="0" borderId="3" xfId="1" applyNumberFormat="1" applyFont="1" applyBorder="1" applyAlignment="1">
      <alignment horizontal="center" vertical="center" wrapText="1"/>
    </xf>
    <xf numFmtId="0" fontId="7" fillId="0" borderId="3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justify" vertical="center" wrapText="1"/>
    </xf>
    <xf numFmtId="0" fontId="6" fillId="0" borderId="0" xfId="1" applyFont="1" applyBorder="1" applyAlignment="1">
      <alignment horizontal="center"/>
    </xf>
    <xf numFmtId="0" fontId="7" fillId="0" borderId="3" xfId="1" applyFont="1" applyBorder="1" applyAlignment="1">
      <alignment horizontal="center" vertical="center" wrapText="1"/>
    </xf>
    <xf numFmtId="0" fontId="7" fillId="0" borderId="0" xfId="2" applyFont="1" applyAlignment="1">
      <alignment vertical="center" wrapText="1"/>
    </xf>
    <xf numFmtId="0" fontId="7" fillId="0" borderId="0" xfId="2" applyFont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6" fillId="0" borderId="0" xfId="2" applyFont="1" applyAlignment="1">
      <alignment vertical="center" wrapText="1"/>
    </xf>
    <xf numFmtId="49" fontId="6" fillId="0" borderId="3" xfId="2" applyNumberFormat="1" applyFont="1" applyBorder="1" applyAlignment="1">
      <alignment horizontal="center" vertical="center" wrapText="1"/>
    </xf>
    <xf numFmtId="0" fontId="7" fillId="0" borderId="3" xfId="2" applyFont="1" applyBorder="1" applyAlignment="1">
      <alignment vertical="center" wrapText="1"/>
    </xf>
    <xf numFmtId="0" fontId="7" fillId="0" borderId="3" xfId="2" applyFont="1" applyBorder="1" applyAlignment="1">
      <alignment horizontal="center" vertical="center" wrapText="1"/>
    </xf>
    <xf numFmtId="49" fontId="7" fillId="0" borderId="3" xfId="2" applyNumberFormat="1" applyFont="1" applyBorder="1" applyAlignment="1">
      <alignment horizontal="center" vertical="center" wrapText="1"/>
    </xf>
    <xf numFmtId="49" fontId="7" fillId="0" borderId="0" xfId="2" applyNumberFormat="1" applyFont="1" applyAlignment="1">
      <alignment vertical="center" wrapText="1"/>
    </xf>
    <xf numFmtId="49" fontId="8" fillId="0" borderId="1" xfId="2" applyNumberFormat="1" applyFont="1" applyBorder="1" applyAlignment="1">
      <alignment horizontal="center" vertical="center" wrapText="1"/>
    </xf>
    <xf numFmtId="0" fontId="7" fillId="0" borderId="3" xfId="2" applyFont="1" applyBorder="1" applyAlignment="1">
      <alignment horizontal="justify" vertical="center" wrapText="1"/>
    </xf>
    <xf numFmtId="164" fontId="7" fillId="0" borderId="3" xfId="2" applyNumberFormat="1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3" fillId="0" borderId="0" xfId="3" applyBorder="1"/>
    <xf numFmtId="0" fontId="8" fillId="0" borderId="1" xfId="3" applyFont="1" applyBorder="1" applyAlignment="1">
      <alignment horizontal="center"/>
    </xf>
    <xf numFmtId="0" fontId="3" fillId="0" borderId="0" xfId="3"/>
    <xf numFmtId="0" fontId="7" fillId="0" borderId="3" xfId="3" applyFont="1" applyBorder="1" applyAlignment="1">
      <alignment horizontal="center" vertical="center" wrapText="1"/>
    </xf>
    <xf numFmtId="0" fontId="7" fillId="0" borderId="3" xfId="3" applyFont="1" applyBorder="1" applyAlignment="1">
      <alignment horizontal="justify" vertical="center" wrapText="1"/>
    </xf>
    <xf numFmtId="49" fontId="7" fillId="0" borderId="3" xfId="3" applyNumberFormat="1" applyFont="1" applyBorder="1" applyAlignment="1">
      <alignment horizontal="center" vertical="center" wrapText="1"/>
    </xf>
    <xf numFmtId="49" fontId="7" fillId="0" borderId="3" xfId="3" applyNumberFormat="1" applyFont="1" applyBorder="1" applyAlignment="1">
      <alignment horizontal="center" vertical="center"/>
    </xf>
    <xf numFmtId="0" fontId="7" fillId="0" borderId="3" xfId="3" applyFont="1" applyBorder="1" applyAlignment="1">
      <alignment vertical="center" wrapText="1"/>
    </xf>
    <xf numFmtId="0" fontId="7" fillId="0" borderId="0" xfId="3" applyFont="1"/>
    <xf numFmtId="0" fontId="7" fillId="0" borderId="8" xfId="3" applyFont="1" applyBorder="1" applyAlignment="1">
      <alignment horizontal="center" vertical="center" wrapText="1"/>
    </xf>
    <xf numFmtId="0" fontId="7" fillId="0" borderId="8" xfId="3" applyFont="1" applyBorder="1" applyAlignment="1">
      <alignment horizontal="center"/>
    </xf>
    <xf numFmtId="0" fontId="7" fillId="0" borderId="3" xfId="3" applyFont="1" applyBorder="1" applyAlignment="1">
      <alignment horizontal="center"/>
    </xf>
    <xf numFmtId="1" fontId="7" fillId="0" borderId="8" xfId="3" applyNumberFormat="1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10" fontId="7" fillId="0" borderId="3" xfId="2" applyNumberFormat="1" applyFont="1" applyBorder="1" applyAlignment="1">
      <alignment horizontal="center" vertical="center" wrapText="1"/>
    </xf>
    <xf numFmtId="164" fontId="7" fillId="0" borderId="0" xfId="2" applyNumberFormat="1" applyFont="1" applyAlignment="1">
      <alignment vertical="center" wrapText="1"/>
    </xf>
    <xf numFmtId="165" fontId="7" fillId="0" borderId="8" xfId="3" applyNumberFormat="1" applyFont="1" applyBorder="1" applyAlignment="1">
      <alignment horizontal="center" vertical="center" wrapText="1"/>
    </xf>
    <xf numFmtId="0" fontId="7" fillId="0" borderId="0" xfId="4" applyFont="1" applyAlignment="1">
      <alignment horizontal="center" vertical="center" wrapText="1"/>
    </xf>
    <xf numFmtId="0" fontId="7" fillId="0" borderId="0" xfId="4" applyFont="1" applyAlignment="1">
      <alignment vertical="center" wrapText="1"/>
    </xf>
    <xf numFmtId="0" fontId="6" fillId="0" borderId="0" xfId="4" applyFont="1" applyAlignment="1">
      <alignment horizontal="center" vertical="center" wrapText="1"/>
    </xf>
    <xf numFmtId="0" fontId="6" fillId="0" borderId="3" xfId="4" applyFont="1" applyBorder="1" applyAlignment="1">
      <alignment horizontal="center" vertical="center" wrapText="1"/>
    </xf>
    <xf numFmtId="0" fontId="6" fillId="0" borderId="3" xfId="4" applyFont="1" applyBorder="1" applyAlignment="1">
      <alignment vertical="center" wrapText="1"/>
    </xf>
    <xf numFmtId="0" fontId="6" fillId="0" borderId="0" xfId="4" applyFont="1" applyAlignment="1">
      <alignment vertical="center" wrapText="1"/>
    </xf>
    <xf numFmtId="49" fontId="6" fillId="0" borderId="3" xfId="4" applyNumberFormat="1" applyFont="1" applyBorder="1" applyAlignment="1">
      <alignment horizontal="center" vertical="center" wrapText="1"/>
    </xf>
    <xf numFmtId="0" fontId="7" fillId="0" borderId="3" xfId="4" applyFont="1" applyBorder="1" applyAlignment="1">
      <alignment horizontal="center" vertical="center" wrapText="1"/>
    </xf>
    <xf numFmtId="49" fontId="7" fillId="0" borderId="3" xfId="4" applyNumberFormat="1" applyFont="1" applyBorder="1" applyAlignment="1">
      <alignment horizontal="center" vertical="center" wrapText="1"/>
    </xf>
    <xf numFmtId="0" fontId="7" fillId="0" borderId="3" xfId="4" applyFont="1" applyBorder="1" applyAlignment="1">
      <alignment vertical="center" wrapText="1"/>
    </xf>
    <xf numFmtId="10" fontId="7" fillId="0" borderId="3" xfId="4" applyNumberFormat="1" applyFont="1" applyBorder="1" applyAlignment="1">
      <alignment horizontal="center" vertical="center" wrapText="1"/>
    </xf>
    <xf numFmtId="0" fontId="7" fillId="0" borderId="0" xfId="5" applyFont="1" applyAlignment="1">
      <alignment horizontal="center" vertical="center" wrapText="1"/>
    </xf>
    <xf numFmtId="0" fontId="7" fillId="0" borderId="0" xfId="5" applyFont="1" applyAlignment="1">
      <alignment vertical="center" wrapText="1"/>
    </xf>
    <xf numFmtId="0" fontId="8" fillId="0" borderId="1" xfId="5" applyFont="1" applyBorder="1" applyAlignment="1">
      <alignment horizontal="center" vertical="center" wrapText="1"/>
    </xf>
    <xf numFmtId="0" fontId="6" fillId="0" borderId="0" xfId="5" applyFont="1" applyAlignment="1">
      <alignment horizontal="center" vertical="center" wrapText="1"/>
    </xf>
    <xf numFmtId="0" fontId="6" fillId="0" borderId="3" xfId="5" applyFont="1" applyBorder="1" applyAlignment="1">
      <alignment horizontal="center" vertical="center" wrapText="1"/>
    </xf>
    <xf numFmtId="0" fontId="7" fillId="0" borderId="3" xfId="5" applyFont="1" applyBorder="1" applyAlignment="1">
      <alignment horizontal="center" vertical="center" wrapText="1"/>
    </xf>
    <xf numFmtId="49" fontId="7" fillId="0" borderId="3" xfId="5" applyNumberFormat="1" applyFont="1" applyBorder="1" applyAlignment="1">
      <alignment horizontal="center" vertical="center" wrapText="1"/>
    </xf>
    <xf numFmtId="0" fontId="7" fillId="0" borderId="3" xfId="5" applyFont="1" applyBorder="1" applyAlignment="1">
      <alignment vertical="center" wrapText="1"/>
    </xf>
    <xf numFmtId="49" fontId="7" fillId="0" borderId="0" xfId="5" applyNumberFormat="1" applyFont="1" applyAlignment="1">
      <alignment horizontal="center" vertical="center" wrapText="1"/>
    </xf>
    <xf numFmtId="0" fontId="1" fillId="0" borderId="0" xfId="5" applyBorder="1"/>
    <xf numFmtId="49" fontId="8" fillId="0" borderId="1" xfId="5" applyNumberFormat="1" applyFont="1" applyBorder="1" applyAlignment="1">
      <alignment horizontal="center" vertical="center" wrapText="1"/>
    </xf>
    <xf numFmtId="0" fontId="1" fillId="0" borderId="0" xfId="5"/>
    <xf numFmtId="0" fontId="1" fillId="0" borderId="0" xfId="5" applyAlignment="1">
      <alignment horizontal="center"/>
    </xf>
    <xf numFmtId="0" fontId="7" fillId="0" borderId="3" xfId="5" applyFont="1" applyBorder="1" applyAlignment="1">
      <alignment horizontal="left" vertical="center" wrapText="1"/>
    </xf>
    <xf numFmtId="49" fontId="1" fillId="0" borderId="0" xfId="5" applyNumberFormat="1" applyAlignment="1">
      <alignment horizontal="center"/>
    </xf>
    <xf numFmtId="0" fontId="1" fillId="0" borderId="0" xfId="5" applyAlignment="1">
      <alignment horizontal="left" vertical="center" wrapText="1"/>
    </xf>
    <xf numFmtId="0" fontId="1" fillId="0" borderId="0" xfId="5" applyAlignment="1">
      <alignment vertical="center" wrapText="1"/>
    </xf>
    <xf numFmtId="0" fontId="1" fillId="0" borderId="0" xfId="5" applyAlignment="1">
      <alignment horizontal="left"/>
    </xf>
    <xf numFmtId="0" fontId="12" fillId="0" borderId="0" xfId="5" applyFont="1"/>
    <xf numFmtId="0" fontId="6" fillId="0" borderId="1" xfId="5" applyFont="1" applyBorder="1" applyAlignment="1">
      <alignment horizontal="center"/>
    </xf>
    <xf numFmtId="0" fontId="7" fillId="0" borderId="1" xfId="5" applyFont="1" applyBorder="1" applyAlignment="1">
      <alignment vertical="center" wrapText="1"/>
    </xf>
    <xf numFmtId="0" fontId="13" fillId="0" borderId="1" xfId="5" applyFont="1" applyBorder="1" applyAlignment="1">
      <alignment horizontal="center"/>
    </xf>
    <xf numFmtId="166" fontId="14" fillId="0" borderId="3" xfId="2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0" fontId="7" fillId="0" borderId="3" xfId="0" applyNumberFormat="1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center" vertical="center" wrapText="1"/>
    </xf>
    <xf numFmtId="4" fontId="7" fillId="2" borderId="0" xfId="0" applyNumberFormat="1" applyFont="1" applyFill="1" applyAlignment="1">
      <alignment horizontal="center" vertical="center" wrapText="1"/>
    </xf>
    <xf numFmtId="0" fontId="12" fillId="0" borderId="0" xfId="5" applyFont="1" applyAlignment="1">
      <alignment wrapText="1"/>
    </xf>
    <xf numFmtId="0" fontId="14" fillId="0" borderId="3" xfId="5" applyFont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 wrapText="1"/>
    </xf>
    <xf numFmtId="10" fontId="14" fillId="0" borderId="3" xfId="0" applyNumberFormat="1" applyFont="1" applyBorder="1" applyAlignment="1">
      <alignment horizontal="center" vertical="center" wrapText="1"/>
    </xf>
    <xf numFmtId="10" fontId="11" fillId="0" borderId="3" xfId="0" applyNumberFormat="1" applyFont="1" applyBorder="1" applyAlignment="1">
      <alignment horizontal="center" vertical="center" wrapText="1"/>
    </xf>
    <xf numFmtId="0" fontId="7" fillId="0" borderId="3" xfId="5" applyFont="1" applyBorder="1" applyAlignment="1">
      <alignment horizontal="center" vertical="center" wrapText="1"/>
    </xf>
    <xf numFmtId="164" fontId="15" fillId="0" borderId="3" xfId="2" applyNumberFormat="1" applyFont="1" applyBorder="1" applyAlignment="1">
      <alignment horizontal="center" vertical="center" wrapText="1"/>
    </xf>
    <xf numFmtId="10" fontId="15" fillId="0" borderId="3" xfId="2" applyNumberFormat="1" applyFont="1" applyBorder="1" applyAlignment="1">
      <alignment horizontal="center" vertical="center" wrapText="1"/>
    </xf>
    <xf numFmtId="49" fontId="6" fillId="0" borderId="3" xfId="5" applyNumberFormat="1" applyFont="1" applyBorder="1" applyAlignment="1">
      <alignment horizontal="center" vertical="center" wrapText="1"/>
    </xf>
    <xf numFmtId="49" fontId="7" fillId="0" borderId="2" xfId="5" applyNumberFormat="1" applyFont="1" applyBorder="1" applyAlignment="1">
      <alignment horizontal="center" vertical="center" wrapText="1"/>
    </xf>
    <xf numFmtId="49" fontId="7" fillId="0" borderId="15" xfId="5" applyNumberFormat="1" applyFont="1" applyBorder="1" applyAlignment="1">
      <alignment horizontal="center" vertical="center" wrapText="1"/>
    </xf>
    <xf numFmtId="0" fontId="7" fillId="0" borderId="15" xfId="5" applyFont="1" applyBorder="1" applyAlignment="1">
      <alignment vertical="center" wrapText="1"/>
    </xf>
    <xf numFmtId="0" fontId="7" fillId="0" borderId="3" xfId="5" applyFont="1" applyBorder="1" applyAlignment="1">
      <alignment horizontal="center" vertical="center" wrapText="1"/>
    </xf>
    <xf numFmtId="0" fontId="7" fillId="0" borderId="3" xfId="5" applyFont="1" applyBorder="1" applyAlignment="1">
      <alignment horizontal="justify" vertical="center" wrapText="1"/>
    </xf>
    <xf numFmtId="0" fontId="7" fillId="0" borderId="3" xfId="2" applyFont="1" applyBorder="1" applyAlignment="1">
      <alignment horizontal="center" vertical="center" wrapText="1"/>
    </xf>
    <xf numFmtId="0" fontId="7" fillId="0" borderId="2" xfId="3" applyFont="1" applyBorder="1" applyAlignment="1">
      <alignment horizontal="center" vertical="center" wrapText="1"/>
    </xf>
    <xf numFmtId="0" fontId="7" fillId="0" borderId="4" xfId="3" applyFont="1" applyBorder="1" applyAlignment="1">
      <alignment horizontal="center" vertical="center" wrapText="1"/>
    </xf>
    <xf numFmtId="0" fontId="7" fillId="0" borderId="7" xfId="3" applyFont="1" applyBorder="1" applyAlignment="1">
      <alignment horizontal="center" vertical="center" wrapText="1"/>
    </xf>
    <xf numFmtId="0" fontId="7" fillId="0" borderId="3" xfId="3" applyFont="1" applyBorder="1" applyAlignment="1">
      <alignment horizontal="justify" vertical="top"/>
    </xf>
    <xf numFmtId="0" fontId="7" fillId="0" borderId="2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/>
    </xf>
    <xf numFmtId="0" fontId="7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49" fontId="6" fillId="0" borderId="3" xfId="2" applyNumberFormat="1" applyFont="1" applyBorder="1" applyAlignment="1">
      <alignment horizontal="center" vertical="center" wrapText="1"/>
    </xf>
    <xf numFmtId="49" fontId="6" fillId="0" borderId="5" xfId="2" applyNumberFormat="1" applyFont="1" applyBorder="1" applyAlignment="1">
      <alignment horizontal="center" vertical="center" wrapText="1"/>
    </xf>
    <xf numFmtId="49" fontId="6" fillId="0" borderId="6" xfId="2" applyNumberFormat="1" applyFont="1" applyBorder="1" applyAlignment="1">
      <alignment horizontal="center" vertical="center" wrapText="1"/>
    </xf>
    <xf numFmtId="49" fontId="6" fillId="0" borderId="8" xfId="2" applyNumberFormat="1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49" fontId="10" fillId="0" borderId="0" xfId="2" applyNumberFormat="1" applyFont="1" applyAlignment="1">
      <alignment horizontal="left" vertical="center" wrapText="1"/>
    </xf>
    <xf numFmtId="49" fontId="6" fillId="0" borderId="0" xfId="2" applyNumberFormat="1" applyFont="1" applyAlignment="1">
      <alignment horizontal="left" vertical="center" wrapText="1"/>
    </xf>
    <xf numFmtId="49" fontId="8" fillId="0" borderId="0" xfId="2" applyNumberFormat="1" applyFont="1" applyBorder="1" applyAlignment="1">
      <alignment horizontal="center" vertical="center" wrapText="1"/>
    </xf>
    <xf numFmtId="0" fontId="7" fillId="0" borderId="1" xfId="2" applyFont="1" applyBorder="1" applyAlignment="1">
      <alignment horizontal="right" vertical="center" wrapText="1"/>
    </xf>
    <xf numFmtId="0" fontId="7" fillId="0" borderId="3" xfId="2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top" wrapText="1"/>
    </xf>
    <xf numFmtId="0" fontId="7" fillId="0" borderId="8" xfId="0" applyFont="1" applyFill="1" applyBorder="1" applyAlignment="1">
      <alignment horizontal="left" vertical="top" wrapText="1"/>
    </xf>
    <xf numFmtId="0" fontId="7" fillId="0" borderId="5" xfId="3" applyFont="1" applyBorder="1" applyAlignment="1">
      <alignment horizontal="left" vertical="top" wrapText="1"/>
    </xf>
    <xf numFmtId="0" fontId="7" fillId="0" borderId="8" xfId="3" applyFont="1" applyBorder="1" applyAlignment="1">
      <alignment horizontal="left" vertical="top" wrapText="1"/>
    </xf>
    <xf numFmtId="0" fontId="7" fillId="0" borderId="3" xfId="3" applyFont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3" xfId="3" applyFont="1" applyBorder="1" applyAlignment="1">
      <alignment horizontal="center" vertical="center" wrapText="1"/>
    </xf>
    <xf numFmtId="0" fontId="7" fillId="0" borderId="5" xfId="3" applyFont="1" applyBorder="1" applyAlignment="1">
      <alignment horizontal="center" vertical="center" wrapText="1"/>
    </xf>
    <xf numFmtId="0" fontId="7" fillId="0" borderId="8" xfId="3" applyFont="1" applyBorder="1" applyAlignment="1">
      <alignment horizontal="center" vertical="center" wrapText="1"/>
    </xf>
    <xf numFmtId="0" fontId="7" fillId="0" borderId="9" xfId="3" applyFont="1" applyBorder="1" applyAlignment="1">
      <alignment horizontal="center" vertical="center" wrapText="1"/>
    </xf>
    <xf numFmtId="0" fontId="7" fillId="0" borderId="10" xfId="3" applyFont="1" applyBorder="1" applyAlignment="1">
      <alignment horizontal="center" vertical="center" wrapText="1"/>
    </xf>
    <xf numFmtId="0" fontId="7" fillId="0" borderId="11" xfId="3" applyFont="1" applyBorder="1" applyAlignment="1">
      <alignment horizontal="center" vertical="center" wrapText="1"/>
    </xf>
    <xf numFmtId="0" fontId="7" fillId="0" borderId="12" xfId="3" applyFont="1" applyBorder="1" applyAlignment="1">
      <alignment horizontal="center" vertical="center" wrapText="1"/>
    </xf>
    <xf numFmtId="0" fontId="7" fillId="0" borderId="13" xfId="3" applyFont="1" applyBorder="1" applyAlignment="1">
      <alignment horizontal="center" vertical="center" wrapText="1"/>
    </xf>
    <xf numFmtId="0" fontId="7" fillId="0" borderId="14" xfId="3" applyFont="1" applyBorder="1" applyAlignment="1">
      <alignment horizontal="center" vertical="center" wrapText="1"/>
    </xf>
    <xf numFmtId="49" fontId="6" fillId="0" borderId="3" xfId="4" applyNumberFormat="1" applyFont="1" applyBorder="1" applyAlignment="1">
      <alignment horizontal="center" vertical="center" wrapText="1"/>
    </xf>
    <xf numFmtId="0" fontId="7" fillId="0" borderId="0" xfId="4" applyFont="1" applyAlignment="1">
      <alignment horizontal="right" vertical="center" wrapText="1"/>
    </xf>
    <xf numFmtId="0" fontId="8" fillId="0" borderId="0" xfId="4" applyFont="1" applyAlignment="1">
      <alignment horizontal="center" vertical="center" wrapText="1"/>
    </xf>
    <xf numFmtId="0" fontId="6" fillId="0" borderId="3" xfId="4" applyFont="1" applyBorder="1" applyAlignment="1">
      <alignment horizontal="center" vertical="center" wrapText="1"/>
    </xf>
    <xf numFmtId="0" fontId="6" fillId="0" borderId="5" xfId="5" applyFont="1" applyBorder="1" applyAlignment="1">
      <alignment horizontal="left" vertical="center" wrapText="1"/>
    </xf>
    <xf numFmtId="0" fontId="6" fillId="0" borderId="6" xfId="5" applyFont="1" applyBorder="1" applyAlignment="1">
      <alignment horizontal="left" vertical="center" wrapText="1"/>
    </xf>
    <xf numFmtId="0" fontId="6" fillId="0" borderId="8" xfId="5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8" fillId="0" borderId="0" xfId="5" applyFont="1" applyBorder="1" applyAlignment="1">
      <alignment horizontal="center" vertical="center" wrapText="1"/>
    </xf>
    <xf numFmtId="0" fontId="6" fillId="0" borderId="3" xfId="5" applyFont="1" applyBorder="1" applyAlignment="1">
      <alignment horizontal="center" vertical="center" wrapText="1"/>
    </xf>
    <xf numFmtId="0" fontId="7" fillId="0" borderId="3" xfId="5" applyFont="1" applyBorder="1" applyAlignment="1">
      <alignment horizontal="center" vertical="center" wrapText="1"/>
    </xf>
    <xf numFmtId="49" fontId="8" fillId="0" borderId="0" xfId="5" applyNumberFormat="1" applyFont="1" applyBorder="1" applyAlignment="1">
      <alignment horizontal="center" vertical="center" wrapText="1"/>
    </xf>
    <xf numFmtId="49" fontId="7" fillId="0" borderId="3" xfId="5" applyNumberFormat="1" applyFont="1" applyBorder="1" applyAlignment="1">
      <alignment horizontal="center" vertical="center" wrapText="1"/>
    </xf>
    <xf numFmtId="0" fontId="7" fillId="0" borderId="2" xfId="5" applyFont="1" applyBorder="1" applyAlignment="1">
      <alignment horizontal="center" vertical="center" wrapText="1"/>
    </xf>
    <xf numFmtId="0" fontId="7" fillId="0" borderId="7" xfId="5" applyFont="1" applyBorder="1" applyAlignment="1">
      <alignment horizontal="center" vertical="center" wrapText="1"/>
    </xf>
    <xf numFmtId="0" fontId="6" fillId="0" borderId="0" xfId="5" applyFont="1" applyBorder="1" applyAlignment="1">
      <alignment horizontal="center"/>
    </xf>
    <xf numFmtId="0" fontId="8" fillId="0" borderId="0" xfId="5" applyFont="1" applyBorder="1" applyAlignment="1">
      <alignment horizontal="center"/>
    </xf>
    <xf numFmtId="0" fontId="7" fillId="0" borderId="1" xfId="0" applyFont="1" applyBorder="1" applyAlignment="1">
      <alignment horizontal="right" vertical="center" wrapText="1"/>
    </xf>
    <xf numFmtId="0" fontId="8" fillId="0" borderId="0" xfId="3" applyFont="1" applyBorder="1" applyAlignment="1">
      <alignment horizontal="center" vertical="center" wrapText="1"/>
    </xf>
    <xf numFmtId="0" fontId="7" fillId="0" borderId="1" xfId="5" applyFont="1" applyBorder="1" applyAlignment="1">
      <alignment horizontal="right" vertical="center" wrapText="1"/>
    </xf>
    <xf numFmtId="49" fontId="7" fillId="0" borderId="1" xfId="5" applyNumberFormat="1" applyFont="1" applyBorder="1" applyAlignment="1">
      <alignment horizontal="right" vertical="center" wrapText="1"/>
    </xf>
    <xf numFmtId="0" fontId="7" fillId="0" borderId="1" xfId="5" applyFont="1" applyBorder="1" applyAlignment="1">
      <alignment horizontal="right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285750</xdr:colOff>
      <xdr:row>3</xdr:row>
      <xdr:rowOff>76200</xdr:rowOff>
    </xdr:from>
    <xdr:to>
      <xdr:col>5</xdr:col>
      <xdr:colOff>57150</xdr:colOff>
      <xdr:row>3</xdr:row>
      <xdr:rowOff>247650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3675" y="1371600"/>
          <a:ext cx="38100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447675</xdr:colOff>
      <xdr:row>3</xdr:row>
      <xdr:rowOff>123825</xdr:rowOff>
    </xdr:from>
    <xdr:to>
      <xdr:col>8</xdr:col>
      <xdr:colOff>209550</xdr:colOff>
      <xdr:row>3</xdr:row>
      <xdr:rowOff>295275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1419225"/>
          <a:ext cx="37147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419100</xdr:colOff>
      <xdr:row>3</xdr:row>
      <xdr:rowOff>600075</xdr:rowOff>
    </xdr:from>
    <xdr:to>
      <xdr:col>12</xdr:col>
      <xdr:colOff>400050</xdr:colOff>
      <xdr:row>3</xdr:row>
      <xdr:rowOff>790575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34225" y="1895475"/>
          <a:ext cx="5905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15</xdr:col>
      <xdr:colOff>323850</xdr:colOff>
      <xdr:row>3</xdr:row>
      <xdr:rowOff>533400</xdr:rowOff>
    </xdr:from>
    <xdr:to>
      <xdr:col>16</xdr:col>
      <xdr:colOff>285750</xdr:colOff>
      <xdr:row>3</xdr:row>
      <xdr:rowOff>723900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7375" y="1828800"/>
          <a:ext cx="571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tabSelected="1" view="pageBreakPreview" zoomScale="80" zoomScaleNormal="100" zoomScaleSheetLayoutView="80" workbookViewId="0">
      <pane ySplit="7" topLeftCell="A8" activePane="bottomLeft" state="frozen"/>
      <selection pane="bottomLeft" activeCell="X17" sqref="X17"/>
    </sheetView>
  </sheetViews>
  <sheetFormatPr defaultRowHeight="12.75" x14ac:dyDescent="0.2"/>
  <cols>
    <col min="1" max="1" width="9.28515625" style="3" customWidth="1"/>
    <col min="2" max="2" width="28" style="3" customWidth="1"/>
    <col min="3" max="4" width="8.7109375" style="3" customWidth="1"/>
    <col min="5" max="5" width="13.7109375" style="3" customWidth="1"/>
    <col min="6" max="7" width="8.7109375" style="3" customWidth="1"/>
    <col min="8" max="8" width="13.7109375" style="3" customWidth="1"/>
    <col min="9" max="10" width="8.7109375" style="3" customWidth="1"/>
    <col min="11" max="11" width="13.7109375" style="3" customWidth="1"/>
    <col min="12" max="13" width="8.7109375" style="3" customWidth="1"/>
    <col min="14" max="14" width="13.7109375" style="3" customWidth="1"/>
    <col min="15" max="16" width="8.7109375" style="3" customWidth="1"/>
    <col min="17" max="17" width="13.7109375" style="3" customWidth="1"/>
    <col min="18" max="16384" width="9.140625" style="3"/>
  </cols>
  <sheetData>
    <row r="1" spans="1:17" s="1" customFormat="1" x14ac:dyDescent="0.2">
      <c r="A1" s="102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</row>
    <row r="2" spans="1:17" ht="15" customHeight="1" x14ac:dyDescent="0.2">
      <c r="A2" s="7"/>
      <c r="B2" s="7"/>
      <c r="C2" s="2"/>
      <c r="D2" s="2"/>
      <c r="E2" s="2"/>
      <c r="F2" s="2"/>
      <c r="G2" s="2"/>
      <c r="H2" s="2"/>
      <c r="I2" s="2"/>
      <c r="J2" s="2"/>
      <c r="K2" s="153" t="s">
        <v>278</v>
      </c>
      <c r="L2" s="153"/>
      <c r="M2" s="153"/>
      <c r="N2" s="153"/>
      <c r="O2" s="153"/>
      <c r="P2" s="153"/>
      <c r="Q2" s="153"/>
    </row>
    <row r="3" spans="1:17" ht="15.75" customHeight="1" x14ac:dyDescent="0.2">
      <c r="A3" s="98" t="s">
        <v>1</v>
      </c>
      <c r="B3" s="98" t="s">
        <v>2</v>
      </c>
      <c r="C3" s="101" t="s">
        <v>3</v>
      </c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</row>
    <row r="4" spans="1:17" ht="30" customHeight="1" x14ac:dyDescent="0.2">
      <c r="A4" s="99"/>
      <c r="B4" s="99"/>
      <c r="C4" s="103" t="s">
        <v>4</v>
      </c>
      <c r="D4" s="104"/>
      <c r="E4" s="104"/>
      <c r="F4" s="103" t="s">
        <v>5</v>
      </c>
      <c r="G4" s="104"/>
      <c r="H4" s="104"/>
      <c r="I4" s="103" t="s">
        <v>6</v>
      </c>
      <c r="J4" s="104"/>
      <c r="K4" s="104"/>
      <c r="L4" s="103" t="s">
        <v>7</v>
      </c>
      <c r="M4" s="104"/>
      <c r="N4" s="104"/>
      <c r="O4" s="101" t="s">
        <v>8</v>
      </c>
      <c r="P4" s="101"/>
      <c r="Q4" s="101"/>
    </row>
    <row r="5" spans="1:17" ht="21.75" customHeight="1" x14ac:dyDescent="0.2">
      <c r="A5" s="99"/>
      <c r="B5" s="99"/>
      <c r="C5" s="101">
        <v>2014</v>
      </c>
      <c r="D5" s="8">
        <v>2015</v>
      </c>
      <c r="E5" s="101" t="s">
        <v>9</v>
      </c>
      <c r="F5" s="101">
        <v>2014</v>
      </c>
      <c r="G5" s="8">
        <v>2015</v>
      </c>
      <c r="H5" s="101" t="s">
        <v>9</v>
      </c>
      <c r="I5" s="101">
        <v>2014</v>
      </c>
      <c r="J5" s="8">
        <v>2015</v>
      </c>
      <c r="K5" s="101" t="s">
        <v>9</v>
      </c>
      <c r="L5" s="101">
        <v>2014</v>
      </c>
      <c r="M5" s="8">
        <v>2015</v>
      </c>
      <c r="N5" s="101" t="s">
        <v>9</v>
      </c>
      <c r="O5" s="101">
        <v>2014</v>
      </c>
      <c r="P5" s="8">
        <v>2015</v>
      </c>
      <c r="Q5" s="101" t="s">
        <v>9</v>
      </c>
    </row>
    <row r="6" spans="1:17" ht="55.5" customHeight="1" x14ac:dyDescent="0.2">
      <c r="A6" s="100"/>
      <c r="B6" s="100"/>
      <c r="C6" s="101"/>
      <c r="D6" s="8" t="s">
        <v>10</v>
      </c>
      <c r="E6" s="101"/>
      <c r="F6" s="101"/>
      <c r="G6" s="8" t="s">
        <v>10</v>
      </c>
      <c r="H6" s="101"/>
      <c r="I6" s="101"/>
      <c r="J6" s="8" t="s">
        <v>10</v>
      </c>
      <c r="K6" s="101"/>
      <c r="L6" s="101"/>
      <c r="M6" s="8" t="s">
        <v>10</v>
      </c>
      <c r="N6" s="101"/>
      <c r="O6" s="101"/>
      <c r="P6" s="8" t="s">
        <v>10</v>
      </c>
      <c r="Q6" s="101"/>
    </row>
    <row r="7" spans="1:17" x14ac:dyDescent="0.2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8">
        <v>10</v>
      </c>
      <c r="K7" s="8">
        <v>11</v>
      </c>
      <c r="L7" s="8">
        <v>12</v>
      </c>
      <c r="M7" s="8">
        <v>13</v>
      </c>
      <c r="N7" s="8">
        <v>14</v>
      </c>
      <c r="O7" s="8">
        <v>15</v>
      </c>
      <c r="P7" s="8">
        <v>16</v>
      </c>
      <c r="Q7" s="8">
        <v>17</v>
      </c>
    </row>
    <row r="8" spans="1:17" ht="25.5" x14ac:dyDescent="0.2">
      <c r="A8" s="4">
        <v>1</v>
      </c>
      <c r="B8" s="5" t="s">
        <v>11</v>
      </c>
      <c r="C8" s="98" t="s">
        <v>272</v>
      </c>
      <c r="D8" s="6"/>
      <c r="E8" s="6"/>
      <c r="F8" s="98" t="s">
        <v>272</v>
      </c>
      <c r="G8" s="6"/>
      <c r="H8" s="6"/>
      <c r="I8" s="98" t="s">
        <v>272</v>
      </c>
      <c r="J8" s="6"/>
      <c r="K8" s="6"/>
      <c r="L8" s="98" t="s">
        <v>272</v>
      </c>
      <c r="M8" s="6"/>
      <c r="N8" s="6"/>
      <c r="O8" s="98" t="s">
        <v>272</v>
      </c>
      <c r="P8" s="6"/>
      <c r="Q8" s="6"/>
    </row>
    <row r="9" spans="1:17" ht="25.5" x14ac:dyDescent="0.2">
      <c r="A9" s="4" t="s">
        <v>12</v>
      </c>
      <c r="B9" s="5" t="s">
        <v>13</v>
      </c>
      <c r="C9" s="99"/>
      <c r="D9" s="8">
        <v>36</v>
      </c>
      <c r="E9" s="6"/>
      <c r="F9" s="99"/>
      <c r="G9" s="8">
        <v>30014</v>
      </c>
      <c r="H9" s="6"/>
      <c r="I9" s="99"/>
      <c r="J9" s="8">
        <v>1776</v>
      </c>
      <c r="K9" s="6"/>
      <c r="L9" s="99"/>
      <c r="M9" s="8">
        <v>429</v>
      </c>
      <c r="N9" s="6"/>
      <c r="O9" s="99"/>
      <c r="P9" s="8">
        <v>0</v>
      </c>
      <c r="Q9" s="6"/>
    </row>
    <row r="10" spans="1:17" ht="38.25" x14ac:dyDescent="0.2">
      <c r="A10" s="4" t="s">
        <v>14</v>
      </c>
      <c r="B10" s="5" t="s">
        <v>15</v>
      </c>
      <c r="C10" s="99"/>
      <c r="D10" s="8">
        <v>482</v>
      </c>
      <c r="E10" s="6"/>
      <c r="F10" s="99"/>
      <c r="G10" s="8">
        <v>1459</v>
      </c>
      <c r="H10" s="6"/>
      <c r="I10" s="99"/>
      <c r="J10" s="8">
        <v>0</v>
      </c>
      <c r="K10" s="6"/>
      <c r="L10" s="99"/>
      <c r="M10" s="8">
        <v>614</v>
      </c>
      <c r="N10" s="6"/>
      <c r="O10" s="99"/>
      <c r="P10" s="8">
        <v>0</v>
      </c>
      <c r="Q10" s="6"/>
    </row>
    <row r="11" spans="1:17" ht="25.5" x14ac:dyDescent="0.2">
      <c r="A11" s="4" t="s">
        <v>16</v>
      </c>
      <c r="B11" s="5" t="s">
        <v>17</v>
      </c>
      <c r="C11" s="99"/>
      <c r="D11" s="8">
        <v>1877</v>
      </c>
      <c r="E11" s="6"/>
      <c r="F11" s="99"/>
      <c r="G11" s="8">
        <v>512</v>
      </c>
      <c r="H11" s="6"/>
      <c r="I11" s="99"/>
      <c r="J11" s="8">
        <v>0</v>
      </c>
      <c r="K11" s="6"/>
      <c r="L11" s="99"/>
      <c r="M11" s="8">
        <v>365</v>
      </c>
      <c r="N11" s="6"/>
      <c r="O11" s="99"/>
      <c r="P11" s="8">
        <v>0</v>
      </c>
      <c r="Q11" s="6"/>
    </row>
    <row r="12" spans="1:17" x14ac:dyDescent="0.2">
      <c r="A12" s="4" t="s">
        <v>18</v>
      </c>
      <c r="B12" s="5" t="s">
        <v>19</v>
      </c>
      <c r="C12" s="99"/>
      <c r="D12" s="8">
        <v>0</v>
      </c>
      <c r="E12" s="6"/>
      <c r="F12" s="99"/>
      <c r="G12" s="8">
        <v>0</v>
      </c>
      <c r="H12" s="6"/>
      <c r="I12" s="99"/>
      <c r="J12" s="8">
        <v>0</v>
      </c>
      <c r="K12" s="6"/>
      <c r="L12" s="99"/>
      <c r="M12" s="8">
        <v>6</v>
      </c>
      <c r="N12" s="6"/>
      <c r="O12" s="99"/>
      <c r="P12" s="8">
        <v>0</v>
      </c>
      <c r="Q12" s="6"/>
    </row>
    <row r="13" spans="1:17" ht="25.5" x14ac:dyDescent="0.2">
      <c r="A13" s="4" t="s">
        <v>20</v>
      </c>
      <c r="B13" s="5" t="s">
        <v>21</v>
      </c>
      <c r="C13" s="99"/>
      <c r="D13" s="8">
        <v>0</v>
      </c>
      <c r="E13" s="6"/>
      <c r="F13" s="99"/>
      <c r="G13" s="8">
        <v>0</v>
      </c>
      <c r="H13" s="6"/>
      <c r="I13" s="99"/>
      <c r="J13" s="8">
        <v>0</v>
      </c>
      <c r="K13" s="6"/>
      <c r="L13" s="99"/>
      <c r="M13" s="8">
        <v>367</v>
      </c>
      <c r="N13" s="6"/>
      <c r="O13" s="99"/>
      <c r="P13" s="8">
        <v>0</v>
      </c>
      <c r="Q13" s="6"/>
    </row>
    <row r="14" spans="1:17" x14ac:dyDescent="0.2">
      <c r="A14" s="4" t="s">
        <v>22</v>
      </c>
      <c r="B14" s="5" t="s">
        <v>115</v>
      </c>
      <c r="C14" s="99"/>
      <c r="D14" s="8">
        <v>98</v>
      </c>
      <c r="E14" s="6"/>
      <c r="F14" s="99"/>
      <c r="G14" s="8">
        <v>7</v>
      </c>
      <c r="H14" s="6"/>
      <c r="I14" s="99"/>
      <c r="J14" s="8">
        <v>0</v>
      </c>
      <c r="K14" s="6"/>
      <c r="L14" s="99"/>
      <c r="M14" s="8">
        <v>563</v>
      </c>
      <c r="N14" s="6"/>
      <c r="O14" s="99"/>
      <c r="P14" s="8">
        <v>206</v>
      </c>
      <c r="Q14" s="6"/>
    </row>
    <row r="15" spans="1:17" x14ac:dyDescent="0.2">
      <c r="A15" s="4">
        <v>2</v>
      </c>
      <c r="B15" s="5" t="s">
        <v>23</v>
      </c>
      <c r="C15" s="99"/>
      <c r="D15" s="8"/>
      <c r="E15" s="6"/>
      <c r="F15" s="99"/>
      <c r="G15" s="8"/>
      <c r="H15" s="6"/>
      <c r="I15" s="99"/>
      <c r="J15" s="8"/>
      <c r="K15" s="6"/>
      <c r="L15" s="99"/>
      <c r="M15" s="8"/>
      <c r="N15" s="6"/>
      <c r="O15" s="99"/>
      <c r="P15" s="8"/>
      <c r="Q15" s="6"/>
    </row>
    <row r="16" spans="1:17" ht="38.25" x14ac:dyDescent="0.2">
      <c r="A16" s="4" t="s">
        <v>24</v>
      </c>
      <c r="B16" s="5" t="s">
        <v>25</v>
      </c>
      <c r="C16" s="99"/>
      <c r="D16" s="8"/>
      <c r="E16" s="6"/>
      <c r="F16" s="99"/>
      <c r="G16" s="8"/>
      <c r="H16" s="6"/>
      <c r="I16" s="99"/>
      <c r="J16" s="8"/>
      <c r="K16" s="6"/>
      <c r="L16" s="99"/>
      <c r="M16" s="8"/>
      <c r="N16" s="6"/>
      <c r="O16" s="99"/>
      <c r="P16" s="8"/>
      <c r="Q16" s="6"/>
    </row>
    <row r="17" spans="1:17" ht="25.5" x14ac:dyDescent="0.2">
      <c r="A17" s="4" t="s">
        <v>26</v>
      </c>
      <c r="B17" s="5" t="s">
        <v>27</v>
      </c>
      <c r="C17" s="99"/>
      <c r="D17" s="8">
        <v>115</v>
      </c>
      <c r="E17" s="6"/>
      <c r="F17" s="99"/>
      <c r="G17" s="8">
        <v>1</v>
      </c>
      <c r="H17" s="6"/>
      <c r="I17" s="99"/>
      <c r="J17" s="8">
        <v>0</v>
      </c>
      <c r="K17" s="6"/>
      <c r="L17" s="99"/>
      <c r="M17" s="8">
        <v>1</v>
      </c>
      <c r="N17" s="6"/>
      <c r="O17" s="99"/>
      <c r="P17" s="8">
        <v>0</v>
      </c>
      <c r="Q17" s="6"/>
    </row>
    <row r="18" spans="1:17" ht="27.75" customHeight="1" x14ac:dyDescent="0.2">
      <c r="A18" s="4" t="s">
        <v>28</v>
      </c>
      <c r="B18" s="5" t="s">
        <v>29</v>
      </c>
      <c r="C18" s="99"/>
      <c r="D18" s="8">
        <v>0</v>
      </c>
      <c r="E18" s="6"/>
      <c r="F18" s="99"/>
      <c r="G18" s="8">
        <v>1</v>
      </c>
      <c r="H18" s="6"/>
      <c r="I18" s="99"/>
      <c r="J18" s="8">
        <v>0</v>
      </c>
      <c r="K18" s="6"/>
      <c r="L18" s="99"/>
      <c r="M18" s="8">
        <v>108</v>
      </c>
      <c r="N18" s="6"/>
      <c r="O18" s="99"/>
      <c r="P18" s="8">
        <v>0</v>
      </c>
      <c r="Q18" s="6"/>
    </row>
    <row r="19" spans="1:17" ht="38.25" x14ac:dyDescent="0.2">
      <c r="A19" s="4" t="s">
        <v>30</v>
      </c>
      <c r="B19" s="5" t="s">
        <v>15</v>
      </c>
      <c r="C19" s="99"/>
      <c r="D19" s="8">
        <v>0</v>
      </c>
      <c r="E19" s="6"/>
      <c r="F19" s="99"/>
      <c r="G19" s="8">
        <v>0</v>
      </c>
      <c r="H19" s="6"/>
      <c r="I19" s="99"/>
      <c r="J19" s="8">
        <v>0</v>
      </c>
      <c r="K19" s="6"/>
      <c r="L19" s="99"/>
      <c r="M19" s="8">
        <v>0</v>
      </c>
      <c r="N19" s="6"/>
      <c r="O19" s="99"/>
      <c r="P19" s="8">
        <v>0</v>
      </c>
      <c r="Q19" s="6"/>
    </row>
    <row r="20" spans="1:17" ht="25.5" x14ac:dyDescent="0.2">
      <c r="A20" s="4" t="s">
        <v>31</v>
      </c>
      <c r="B20" s="5" t="s">
        <v>17</v>
      </c>
      <c r="C20" s="99"/>
      <c r="D20" s="8">
        <v>93</v>
      </c>
      <c r="E20" s="6"/>
      <c r="F20" s="99"/>
      <c r="G20" s="8">
        <v>26</v>
      </c>
      <c r="H20" s="6"/>
      <c r="I20" s="99"/>
      <c r="J20" s="8">
        <v>0</v>
      </c>
      <c r="K20" s="6"/>
      <c r="L20" s="99"/>
      <c r="M20" s="8">
        <v>172</v>
      </c>
      <c r="N20" s="6"/>
      <c r="O20" s="99"/>
      <c r="P20" s="8">
        <v>0</v>
      </c>
      <c r="Q20" s="6"/>
    </row>
    <row r="21" spans="1:17" x14ac:dyDescent="0.2">
      <c r="A21" s="4" t="s">
        <v>32</v>
      </c>
      <c r="B21" s="5" t="s">
        <v>19</v>
      </c>
      <c r="C21" s="99"/>
      <c r="D21" s="8">
        <v>0</v>
      </c>
      <c r="E21" s="6"/>
      <c r="F21" s="99"/>
      <c r="G21" s="8">
        <v>0</v>
      </c>
      <c r="H21" s="6"/>
      <c r="I21" s="99"/>
      <c r="J21" s="8">
        <v>0</v>
      </c>
      <c r="K21" s="6"/>
      <c r="L21" s="99"/>
      <c r="M21" s="8">
        <v>0</v>
      </c>
      <c r="N21" s="6"/>
      <c r="O21" s="99"/>
      <c r="P21" s="8">
        <v>0</v>
      </c>
      <c r="Q21" s="6"/>
    </row>
    <row r="22" spans="1:17" ht="38.25" x14ac:dyDescent="0.2">
      <c r="A22" s="4" t="s">
        <v>33</v>
      </c>
      <c r="B22" s="5" t="s">
        <v>34</v>
      </c>
      <c r="C22" s="99"/>
      <c r="D22" s="8">
        <v>0</v>
      </c>
      <c r="E22" s="6"/>
      <c r="F22" s="99"/>
      <c r="G22" s="8">
        <v>0</v>
      </c>
      <c r="H22" s="6"/>
      <c r="I22" s="99"/>
      <c r="J22" s="8">
        <v>0</v>
      </c>
      <c r="K22" s="6"/>
      <c r="L22" s="99"/>
      <c r="M22" s="8">
        <v>1</v>
      </c>
      <c r="N22" s="6"/>
      <c r="O22" s="99"/>
      <c r="P22" s="8">
        <v>0</v>
      </c>
      <c r="Q22" s="6"/>
    </row>
    <row r="23" spans="1:17" x14ac:dyDescent="0.2">
      <c r="A23" s="4" t="s">
        <v>35</v>
      </c>
      <c r="B23" s="5" t="s">
        <v>45</v>
      </c>
      <c r="C23" s="99"/>
      <c r="D23" s="8">
        <v>103</v>
      </c>
      <c r="E23" s="6"/>
      <c r="F23" s="99"/>
      <c r="G23" s="8">
        <v>103</v>
      </c>
      <c r="H23" s="6"/>
      <c r="I23" s="99"/>
      <c r="J23" s="8">
        <v>0</v>
      </c>
      <c r="K23" s="6"/>
      <c r="L23" s="99"/>
      <c r="M23" s="8">
        <v>10</v>
      </c>
      <c r="N23" s="6"/>
      <c r="O23" s="99"/>
      <c r="P23" s="8">
        <v>0</v>
      </c>
      <c r="Q23" s="6"/>
    </row>
    <row r="24" spans="1:17" x14ac:dyDescent="0.2">
      <c r="A24" s="4">
        <v>3</v>
      </c>
      <c r="B24" s="5" t="s">
        <v>36</v>
      </c>
      <c r="C24" s="99"/>
      <c r="D24" s="8"/>
      <c r="E24" s="6"/>
      <c r="F24" s="99"/>
      <c r="G24" s="8"/>
      <c r="H24" s="6"/>
      <c r="I24" s="99"/>
      <c r="J24" s="8"/>
      <c r="K24" s="6"/>
      <c r="L24" s="99"/>
      <c r="M24" s="8"/>
      <c r="N24" s="6"/>
      <c r="O24" s="99"/>
      <c r="P24" s="8"/>
      <c r="Q24" s="6"/>
    </row>
    <row r="25" spans="1:17" ht="25.5" x14ac:dyDescent="0.2">
      <c r="A25" s="4" t="s">
        <v>37</v>
      </c>
      <c r="B25" s="5" t="s">
        <v>38</v>
      </c>
      <c r="C25" s="99"/>
      <c r="D25" s="8">
        <v>4891</v>
      </c>
      <c r="E25" s="6"/>
      <c r="F25" s="99"/>
      <c r="G25" s="8">
        <v>0</v>
      </c>
      <c r="H25" s="6"/>
      <c r="I25" s="99"/>
      <c r="J25" s="8">
        <v>12</v>
      </c>
      <c r="K25" s="6"/>
      <c r="L25" s="99"/>
      <c r="M25" s="8">
        <v>1</v>
      </c>
      <c r="N25" s="6"/>
      <c r="O25" s="99"/>
      <c r="P25" s="8">
        <v>0</v>
      </c>
      <c r="Q25" s="6"/>
    </row>
    <row r="26" spans="1:17" ht="38.25" x14ac:dyDescent="0.2">
      <c r="A26" s="4" t="s">
        <v>39</v>
      </c>
      <c r="B26" s="5" t="s">
        <v>40</v>
      </c>
      <c r="C26" s="99"/>
      <c r="D26" s="8">
        <v>103</v>
      </c>
      <c r="E26" s="6"/>
      <c r="F26" s="99"/>
      <c r="G26" s="8">
        <v>0</v>
      </c>
      <c r="H26" s="6"/>
      <c r="I26" s="99"/>
      <c r="J26" s="8">
        <v>0</v>
      </c>
      <c r="K26" s="6"/>
      <c r="L26" s="99"/>
      <c r="M26" s="8">
        <v>0</v>
      </c>
      <c r="N26" s="6"/>
      <c r="O26" s="99"/>
      <c r="P26" s="8">
        <v>0</v>
      </c>
      <c r="Q26" s="6"/>
    </row>
    <row r="27" spans="1:17" ht="25.5" x14ac:dyDescent="0.2">
      <c r="A27" s="4" t="s">
        <v>42</v>
      </c>
      <c r="B27" s="5" t="s">
        <v>43</v>
      </c>
      <c r="C27" s="99"/>
      <c r="D27" s="8">
        <v>4330</v>
      </c>
      <c r="E27" s="6"/>
      <c r="F27" s="99"/>
      <c r="G27" s="8">
        <v>10</v>
      </c>
      <c r="H27" s="6"/>
      <c r="I27" s="99"/>
      <c r="J27" s="8">
        <v>0</v>
      </c>
      <c r="K27" s="6"/>
      <c r="L27" s="99"/>
      <c r="M27" s="8">
        <v>412</v>
      </c>
      <c r="N27" s="6"/>
      <c r="O27" s="99"/>
      <c r="P27" s="8">
        <v>1062</v>
      </c>
      <c r="Q27" s="6"/>
    </row>
    <row r="28" spans="1:17" x14ac:dyDescent="0.2">
      <c r="A28" s="4" t="s">
        <v>44</v>
      </c>
      <c r="B28" s="5" t="s">
        <v>45</v>
      </c>
      <c r="C28" s="100"/>
      <c r="D28" s="8">
        <v>943</v>
      </c>
      <c r="E28" s="6"/>
      <c r="F28" s="100"/>
      <c r="G28" s="8">
        <v>388</v>
      </c>
      <c r="H28" s="6"/>
      <c r="I28" s="100"/>
      <c r="J28" s="8">
        <v>1</v>
      </c>
      <c r="K28" s="6"/>
      <c r="L28" s="100"/>
      <c r="M28" s="8">
        <v>111</v>
      </c>
      <c r="N28" s="6"/>
      <c r="O28" s="100"/>
      <c r="P28" s="8">
        <v>792</v>
      </c>
      <c r="Q28" s="6"/>
    </row>
  </sheetData>
  <autoFilter ref="A7:Q28"/>
  <customSheetViews>
    <customSheetView guid="{49692185-17B5-4E73-B6BF-7822FFCA8D6F}" scale="80" showPageBreaks="1" fitToPage="1" showAutoFilter="1" view="pageBreakPreview">
      <pane ySplit="7" topLeftCell="A8" activePane="bottomLeft" state="frozen"/>
      <selection pane="bottomLeft" activeCell="U11" sqref="U11"/>
      <pageMargins left="0.19685039370078741" right="0.19685039370078741" top="0.19685039370078741" bottom="0.19685039370078741" header="0.31496062992125984" footer="0.31496062992125984"/>
      <pageSetup paperSize="8" scale="74" fitToHeight="0" orientation="landscape" r:id="rId1"/>
      <autoFilter ref="A7:Q28"/>
    </customSheetView>
    <customSheetView guid="{9AE457F3-8E25-4EA9-959C-E7215C703172}" scale="80" showPageBreaks="1" fitToPage="1" showAutoFilter="1" view="pageBreakPreview">
      <pane ySplit="7" topLeftCell="A23" activePane="bottomLeft" state="frozen"/>
      <selection pane="bottomLeft" activeCell="B19" sqref="B19"/>
      <pageMargins left="0.19685039370078741" right="0.19685039370078741" top="0.19685039370078741" bottom="0.19685039370078741" header="0.31496062992125984" footer="0.31496062992125984"/>
      <pageSetup paperSize="8" scale="74" fitToHeight="0" orientation="landscape" r:id="rId2"/>
      <autoFilter ref="A7:Q28"/>
    </customSheetView>
  </customSheetViews>
  <mergeCells count="25">
    <mergeCell ref="K2:Q2"/>
    <mergeCell ref="A1:Q1"/>
    <mergeCell ref="A3:A6"/>
    <mergeCell ref="B3:B6"/>
    <mergeCell ref="C3:Q3"/>
    <mergeCell ref="C4:E4"/>
    <mergeCell ref="F4:H4"/>
    <mergeCell ref="I4:K4"/>
    <mergeCell ref="L4:N4"/>
    <mergeCell ref="Q5:Q6"/>
    <mergeCell ref="O4:Q4"/>
    <mergeCell ref="C5:C6"/>
    <mergeCell ref="E5:E6"/>
    <mergeCell ref="F5:F6"/>
    <mergeCell ref="H5:H6"/>
    <mergeCell ref="I5:I6"/>
    <mergeCell ref="O8:O28"/>
    <mergeCell ref="K5:K6"/>
    <mergeCell ref="L5:L6"/>
    <mergeCell ref="N5:N6"/>
    <mergeCell ref="C8:C28"/>
    <mergeCell ref="F8:F28"/>
    <mergeCell ref="I8:I28"/>
    <mergeCell ref="L8:L28"/>
    <mergeCell ref="O5:O6"/>
  </mergeCells>
  <pageMargins left="0.19685039370078741" right="0.19685039370078741" top="0.19685039370078741" bottom="0.19685039370078741" header="0.31496062992125984" footer="0.31496062992125984"/>
  <pageSetup paperSize="8" scale="74" fitToHeight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view="pageBreakPreview" zoomScaleNormal="100" zoomScaleSheetLayoutView="100" workbookViewId="0">
      <pane ySplit="5" topLeftCell="A6" activePane="bottomLeft" state="frozen"/>
      <selection pane="bottomLeft" activeCell="G19" sqref="G19"/>
    </sheetView>
  </sheetViews>
  <sheetFormatPr defaultRowHeight="12.75" x14ac:dyDescent="0.25"/>
  <cols>
    <col min="1" max="1" width="5.28515625" style="10" customWidth="1"/>
    <col min="2" max="2" width="43.42578125" style="9" customWidth="1"/>
    <col min="3" max="5" width="13.28515625" style="10" customWidth="1"/>
    <col min="6" max="16384" width="9.140625" style="9"/>
  </cols>
  <sheetData>
    <row r="1" spans="1:6" ht="15.75" x14ac:dyDescent="0.25">
      <c r="A1" s="109" t="s">
        <v>46</v>
      </c>
      <c r="B1" s="109"/>
      <c r="C1" s="109"/>
      <c r="D1" s="109"/>
      <c r="E1" s="109"/>
    </row>
    <row r="2" spans="1:6" ht="15.75" x14ac:dyDescent="0.25">
      <c r="A2" s="109" t="s">
        <v>87</v>
      </c>
      <c r="B2" s="109"/>
      <c r="C2" s="109"/>
      <c r="D2" s="109"/>
      <c r="E2" s="109"/>
    </row>
    <row r="3" spans="1:6" ht="12.75" customHeight="1" x14ac:dyDescent="0.25">
      <c r="C3" s="114" t="s">
        <v>279</v>
      </c>
      <c r="D3" s="114"/>
      <c r="E3" s="114"/>
    </row>
    <row r="4" spans="1:6" s="11" customFormat="1" ht="23.25" customHeight="1" x14ac:dyDescent="0.25">
      <c r="A4" s="110" t="s">
        <v>47</v>
      </c>
      <c r="B4" s="110" t="s">
        <v>48</v>
      </c>
      <c r="C4" s="110" t="s">
        <v>49</v>
      </c>
      <c r="D4" s="110"/>
      <c r="E4" s="110"/>
    </row>
    <row r="5" spans="1:6" s="11" customFormat="1" ht="42.75" customHeight="1" x14ac:dyDescent="0.25">
      <c r="A5" s="110"/>
      <c r="B5" s="110"/>
      <c r="C5" s="12">
        <v>2014</v>
      </c>
      <c r="D5" s="12">
        <v>2015</v>
      </c>
      <c r="E5" s="12" t="s">
        <v>50</v>
      </c>
    </row>
    <row r="6" spans="1:6" s="11" customFormat="1" ht="13.5" customHeight="1" x14ac:dyDescent="0.25">
      <c r="A6" s="12">
        <v>1</v>
      </c>
      <c r="B6" s="12">
        <v>2</v>
      </c>
      <c r="C6" s="12">
        <v>3</v>
      </c>
      <c r="D6" s="12">
        <v>4</v>
      </c>
      <c r="E6" s="12">
        <v>5</v>
      </c>
    </row>
    <row r="7" spans="1:6" s="13" customFormat="1" x14ac:dyDescent="0.25">
      <c r="A7" s="105" t="s">
        <v>51</v>
      </c>
      <c r="B7" s="105"/>
      <c r="C7" s="105"/>
      <c r="D7" s="105"/>
      <c r="E7" s="105"/>
    </row>
    <row r="8" spans="1:6" s="13" customFormat="1" x14ac:dyDescent="0.25">
      <c r="A8" s="106" t="s">
        <v>52</v>
      </c>
      <c r="B8" s="107"/>
      <c r="C8" s="107"/>
      <c r="D8" s="107"/>
      <c r="E8" s="108"/>
    </row>
    <row r="9" spans="1:6" s="13" customFormat="1" ht="35.25" customHeight="1" x14ac:dyDescent="0.25">
      <c r="A9" s="14" t="s">
        <v>53</v>
      </c>
      <c r="B9" s="15" t="s">
        <v>54</v>
      </c>
      <c r="C9" s="21">
        <f>SUM(C11:C13)</f>
        <v>0.94244718999999999</v>
      </c>
      <c r="D9" s="21">
        <f>SUM(D11:D13)</f>
        <v>1.0966</v>
      </c>
      <c r="E9" s="86">
        <f>((D9-C9)/C9)</f>
        <v>0.16356652302183641</v>
      </c>
    </row>
    <row r="10" spans="1:6" x14ac:dyDescent="0.25">
      <c r="A10" s="17" t="s">
        <v>12</v>
      </c>
      <c r="B10" s="15" t="s">
        <v>55</v>
      </c>
      <c r="C10" s="16" t="s">
        <v>41</v>
      </c>
      <c r="D10" s="16" t="s">
        <v>41</v>
      </c>
      <c r="E10" s="16"/>
    </row>
    <row r="11" spans="1:6" x14ac:dyDescent="0.25">
      <c r="A11" s="17" t="s">
        <v>14</v>
      </c>
      <c r="B11" s="15" t="s">
        <v>56</v>
      </c>
      <c r="C11" s="21">
        <v>2.7858499999999999E-3</v>
      </c>
      <c r="D11" s="21">
        <v>8.1000000000000003E-2</v>
      </c>
      <c r="E11" s="37">
        <f>((D11-C11)/C11)</f>
        <v>28.075506577884667</v>
      </c>
      <c r="F11" s="38"/>
    </row>
    <row r="12" spans="1:6" x14ac:dyDescent="0.25">
      <c r="A12" s="17" t="s">
        <v>16</v>
      </c>
      <c r="B12" s="15" t="s">
        <v>57</v>
      </c>
      <c r="C12" s="21">
        <v>0.62603087999999996</v>
      </c>
      <c r="D12" s="21">
        <v>0.98299999999999998</v>
      </c>
      <c r="E12" s="37">
        <f t="shared" ref="E12:E13" si="0">((D12-C12)/C12)</f>
        <v>0.57021008292753872</v>
      </c>
      <c r="F12" s="38"/>
    </row>
    <row r="13" spans="1:6" x14ac:dyDescent="0.25">
      <c r="A13" s="17" t="s">
        <v>18</v>
      </c>
      <c r="B13" s="15" t="s">
        <v>58</v>
      </c>
      <c r="C13" s="21">
        <v>0.31363046</v>
      </c>
      <c r="D13" s="16">
        <v>3.2599999999999997E-2</v>
      </c>
      <c r="E13" s="37">
        <f t="shared" si="0"/>
        <v>-0.89605601445726912</v>
      </c>
      <c r="F13" s="38"/>
    </row>
    <row r="14" spans="1:6" s="13" customFormat="1" ht="29.25" customHeight="1" x14ac:dyDescent="0.25">
      <c r="A14" s="14" t="s">
        <v>59</v>
      </c>
      <c r="B14" s="15" t="s">
        <v>60</v>
      </c>
      <c r="C14" s="85">
        <f>SUM(C16:C18)</f>
        <v>0.52207952999999996</v>
      </c>
      <c r="D14" s="21">
        <f>SUM(D16:D18)</f>
        <v>0.44661938000000001</v>
      </c>
      <c r="E14" s="86">
        <f>((D14-C14)/C14)</f>
        <v>-0.14453765310430761</v>
      </c>
    </row>
    <row r="15" spans="1:6" x14ac:dyDescent="0.25">
      <c r="A15" s="17" t="s">
        <v>24</v>
      </c>
      <c r="B15" s="15" t="s">
        <v>55</v>
      </c>
      <c r="C15" s="16" t="s">
        <v>41</v>
      </c>
      <c r="D15" s="16" t="s">
        <v>41</v>
      </c>
      <c r="E15" s="16"/>
    </row>
    <row r="16" spans="1:6" x14ac:dyDescent="0.25">
      <c r="A16" s="17" t="s">
        <v>30</v>
      </c>
      <c r="B16" s="15" t="s">
        <v>56</v>
      </c>
      <c r="C16" s="21">
        <v>5.3291399999999996E-3</v>
      </c>
      <c r="D16" s="21">
        <v>9.3029600000000007E-3</v>
      </c>
      <c r="E16" s="37">
        <f>((D16-C16)/C16)</f>
        <v>0.74567753896501154</v>
      </c>
    </row>
    <row r="17" spans="1:5" s="13" customFormat="1" x14ac:dyDescent="0.25">
      <c r="A17" s="17" t="s">
        <v>31</v>
      </c>
      <c r="B17" s="15" t="s">
        <v>57</v>
      </c>
      <c r="C17" s="21">
        <v>0.39025634999999997</v>
      </c>
      <c r="D17" s="21">
        <v>0.42086118</v>
      </c>
      <c r="E17" s="37">
        <f t="shared" ref="E17:E18" si="1">((D17-C17)/C17)</f>
        <v>7.8422375446293255E-2</v>
      </c>
    </row>
    <row r="18" spans="1:5" x14ac:dyDescent="0.25">
      <c r="A18" s="17" t="s">
        <v>32</v>
      </c>
      <c r="B18" s="15" t="s">
        <v>58</v>
      </c>
      <c r="C18" s="21">
        <v>0.12649404</v>
      </c>
      <c r="D18" s="21">
        <v>1.6455239999999999E-2</v>
      </c>
      <c r="E18" s="37">
        <f t="shared" si="1"/>
        <v>-0.86991292237958406</v>
      </c>
    </row>
    <row r="19" spans="1:5" ht="89.25" x14ac:dyDescent="0.25">
      <c r="A19" s="17" t="s">
        <v>61</v>
      </c>
      <c r="B19" s="15" t="s">
        <v>62</v>
      </c>
      <c r="C19" s="16" t="s">
        <v>271</v>
      </c>
      <c r="D19" s="21">
        <v>0.28338107579684446</v>
      </c>
      <c r="E19" s="16"/>
    </row>
    <row r="20" spans="1:5" s="13" customFormat="1" x14ac:dyDescent="0.25">
      <c r="A20" s="17" t="s">
        <v>37</v>
      </c>
      <c r="B20" s="15" t="s">
        <v>55</v>
      </c>
      <c r="C20" s="36"/>
      <c r="D20" s="36" t="s">
        <v>41</v>
      </c>
      <c r="E20" s="36"/>
    </row>
    <row r="21" spans="1:5" s="13" customFormat="1" x14ac:dyDescent="0.25">
      <c r="A21" s="17" t="s">
        <v>39</v>
      </c>
      <c r="B21" s="15" t="s">
        <v>56</v>
      </c>
      <c r="C21" s="36"/>
      <c r="D21" s="36" t="s">
        <v>41</v>
      </c>
      <c r="E21" s="36"/>
    </row>
    <row r="22" spans="1:5" s="13" customFormat="1" x14ac:dyDescent="0.25">
      <c r="A22" s="17" t="s">
        <v>42</v>
      </c>
      <c r="B22" s="15" t="s">
        <v>57</v>
      </c>
      <c r="C22" s="36"/>
      <c r="D22" s="36">
        <v>0</v>
      </c>
      <c r="E22" s="36"/>
    </row>
    <row r="23" spans="1:5" s="13" customFormat="1" x14ac:dyDescent="0.25">
      <c r="A23" s="17" t="s">
        <v>44</v>
      </c>
      <c r="B23" s="15" t="s">
        <v>58</v>
      </c>
      <c r="C23" s="36"/>
      <c r="D23" s="21">
        <v>0.28338107579684446</v>
      </c>
      <c r="E23" s="36"/>
    </row>
    <row r="24" spans="1:5" s="13" customFormat="1" ht="75" customHeight="1" x14ac:dyDescent="0.25">
      <c r="A24" s="17" t="s">
        <v>63</v>
      </c>
      <c r="B24" s="15" t="s">
        <v>64</v>
      </c>
      <c r="C24" s="93" t="s">
        <v>271</v>
      </c>
      <c r="D24" s="85">
        <v>9.7335515845950987E-2</v>
      </c>
      <c r="E24" s="12"/>
    </row>
    <row r="25" spans="1:5" s="13" customFormat="1" x14ac:dyDescent="0.25">
      <c r="A25" s="17" t="s">
        <v>65</v>
      </c>
      <c r="B25" s="15" t="s">
        <v>55</v>
      </c>
      <c r="C25" s="12"/>
      <c r="D25" s="12" t="s">
        <v>41</v>
      </c>
      <c r="E25" s="12"/>
    </row>
    <row r="26" spans="1:5" s="13" customFormat="1" x14ac:dyDescent="0.25">
      <c r="A26" s="17" t="s">
        <v>66</v>
      </c>
      <c r="B26" s="15" t="s">
        <v>56</v>
      </c>
      <c r="C26" s="12"/>
      <c r="D26" s="12" t="s">
        <v>41</v>
      </c>
      <c r="E26" s="12"/>
    </row>
    <row r="27" spans="1:5" s="13" customFormat="1" x14ac:dyDescent="0.25">
      <c r="A27" s="17" t="s">
        <v>67</v>
      </c>
      <c r="B27" s="15" t="s">
        <v>57</v>
      </c>
      <c r="C27" s="12"/>
      <c r="D27" s="36">
        <v>0</v>
      </c>
      <c r="E27" s="12"/>
    </row>
    <row r="28" spans="1:5" x14ac:dyDescent="0.25">
      <c r="A28" s="17" t="s">
        <v>68</v>
      </c>
      <c r="B28" s="15" t="s">
        <v>58</v>
      </c>
      <c r="C28" s="16"/>
      <c r="D28" s="21">
        <v>9.7335515845950987E-2</v>
      </c>
      <c r="E28" s="16"/>
    </row>
    <row r="29" spans="1:5" ht="51" x14ac:dyDescent="0.25">
      <c r="A29" s="17" t="s">
        <v>69</v>
      </c>
      <c r="B29" s="15" t="s">
        <v>70</v>
      </c>
      <c r="C29" s="16">
        <v>0</v>
      </c>
      <c r="D29" s="16">
        <v>0</v>
      </c>
      <c r="E29" s="16"/>
    </row>
    <row r="30" spans="1:5" ht="63.75" x14ac:dyDescent="0.25">
      <c r="A30" s="17" t="s">
        <v>71</v>
      </c>
      <c r="B30" s="15" t="s">
        <v>72</v>
      </c>
      <c r="C30" s="16">
        <v>0</v>
      </c>
      <c r="D30" s="16">
        <v>0</v>
      </c>
      <c r="E30" s="16"/>
    </row>
  </sheetData>
  <customSheetViews>
    <customSheetView guid="{49692185-17B5-4E73-B6BF-7822FFCA8D6F}" showPageBreaks="1" fitToPage="1" printArea="1" view="pageBreakPreview">
      <pane ySplit="5" topLeftCell="A6" activePane="bottomLeft" state="frozen"/>
      <selection pane="bottomLeft" activeCell="O19" sqref="O19"/>
      <pageMargins left="0.51181102362204722" right="0.19685039370078741" top="0.19685039370078741" bottom="0.19685039370078741" header="0.31496062992125984" footer="0.31496062992125984"/>
      <pageSetup paperSize="9" orientation="portrait" r:id="rId1"/>
    </customSheetView>
    <customSheetView guid="{9AE457F3-8E25-4EA9-959C-E7215C703172}" showPageBreaks="1" fitToPage="1" printArea="1" view="pageBreakPreview">
      <pane ySplit="5" topLeftCell="A12" activePane="bottomLeft" state="frozen"/>
      <selection pane="bottomLeft" activeCell="D19" sqref="D19"/>
      <pageMargins left="0.51181102362204722" right="0.19685039370078741" top="0.19685039370078741" bottom="0.19685039370078741" header="0.31496062992125984" footer="0.31496062992125984"/>
      <pageSetup paperSize="9" orientation="portrait" r:id="rId2"/>
    </customSheetView>
  </customSheetViews>
  <mergeCells count="8">
    <mergeCell ref="A7:E7"/>
    <mergeCell ref="A8:E8"/>
    <mergeCell ref="A1:E1"/>
    <mergeCell ref="A2:E2"/>
    <mergeCell ref="A4:A5"/>
    <mergeCell ref="B4:B5"/>
    <mergeCell ref="C4:E4"/>
    <mergeCell ref="C3:E3"/>
  </mergeCells>
  <pageMargins left="0.51181102362204722" right="0.19685039370078741" top="0.19685039370078741" bottom="0.19685039370078741" header="0.31496062992125984" footer="0.31496062992125984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view="pageBreakPreview" zoomScaleNormal="100" zoomScaleSheetLayoutView="100" workbookViewId="0">
      <selection activeCell="S2" sqref="S2:T2"/>
    </sheetView>
  </sheetViews>
  <sheetFormatPr defaultRowHeight="12.75" x14ac:dyDescent="0.25"/>
  <cols>
    <col min="1" max="1" width="5" style="18" customWidth="1"/>
    <col min="2" max="2" width="13.42578125" style="18" customWidth="1"/>
    <col min="3" max="18" width="9.140625" style="18"/>
    <col min="19" max="19" width="31.28515625" style="18" customWidth="1"/>
    <col min="20" max="20" width="26.42578125" style="18" customWidth="1"/>
    <col min="21" max="16384" width="9.140625" style="18"/>
  </cols>
  <sheetData>
    <row r="1" spans="1:20" ht="15.75" x14ac:dyDescent="0.25">
      <c r="A1" s="113" t="s">
        <v>256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</row>
    <row r="2" spans="1:20" ht="15.75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14" t="s">
        <v>280</v>
      </c>
      <c r="T2" s="114"/>
    </row>
    <row r="3" spans="1:20" ht="70.5" customHeight="1" x14ac:dyDescent="0.25">
      <c r="A3" s="115" t="s">
        <v>1</v>
      </c>
      <c r="B3" s="115" t="s">
        <v>73</v>
      </c>
      <c r="C3" s="115" t="s">
        <v>74</v>
      </c>
      <c r="D3" s="115"/>
      <c r="E3" s="115"/>
      <c r="F3" s="115"/>
      <c r="G3" s="115" t="s">
        <v>75</v>
      </c>
      <c r="H3" s="115"/>
      <c r="I3" s="115"/>
      <c r="J3" s="115"/>
      <c r="K3" s="115" t="s">
        <v>76</v>
      </c>
      <c r="L3" s="115"/>
      <c r="M3" s="115"/>
      <c r="N3" s="115"/>
      <c r="O3" s="115" t="s">
        <v>77</v>
      </c>
      <c r="P3" s="115"/>
      <c r="Q3" s="115"/>
      <c r="R3" s="115"/>
      <c r="S3" s="115" t="s">
        <v>78</v>
      </c>
      <c r="T3" s="115" t="s">
        <v>79</v>
      </c>
    </row>
    <row r="4" spans="1:20" ht="65.25" customHeight="1" x14ac:dyDescent="0.25">
      <c r="A4" s="115"/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</row>
    <row r="5" spans="1:20" x14ac:dyDescent="0.25">
      <c r="A5" s="115"/>
      <c r="B5" s="115"/>
      <c r="C5" s="16" t="s">
        <v>80</v>
      </c>
      <c r="D5" s="16" t="s">
        <v>81</v>
      </c>
      <c r="E5" s="16" t="s">
        <v>82</v>
      </c>
      <c r="F5" s="16" t="s">
        <v>83</v>
      </c>
      <c r="G5" s="16" t="s">
        <v>80</v>
      </c>
      <c r="H5" s="16" t="s">
        <v>81</v>
      </c>
      <c r="I5" s="16" t="s">
        <v>84</v>
      </c>
      <c r="J5" s="16" t="s">
        <v>83</v>
      </c>
      <c r="K5" s="16" t="s">
        <v>80</v>
      </c>
      <c r="L5" s="16" t="s">
        <v>85</v>
      </c>
      <c r="M5" s="16" t="s">
        <v>84</v>
      </c>
      <c r="N5" s="16" t="s">
        <v>83</v>
      </c>
      <c r="O5" s="16" t="s">
        <v>80</v>
      </c>
      <c r="P5" s="16" t="s">
        <v>81</v>
      </c>
      <c r="Q5" s="16" t="s">
        <v>84</v>
      </c>
      <c r="R5" s="16" t="s">
        <v>83</v>
      </c>
      <c r="S5" s="115"/>
      <c r="T5" s="115"/>
    </row>
    <row r="6" spans="1:20" x14ac:dyDescent="0.25">
      <c r="A6" s="16">
        <v>1</v>
      </c>
      <c r="B6" s="16">
        <v>2</v>
      </c>
      <c r="C6" s="16">
        <v>3</v>
      </c>
      <c r="D6" s="16">
        <v>4</v>
      </c>
      <c r="E6" s="16">
        <v>5</v>
      </c>
      <c r="F6" s="16">
        <v>6</v>
      </c>
      <c r="G6" s="16">
        <v>7</v>
      </c>
      <c r="H6" s="16">
        <v>8</v>
      </c>
      <c r="I6" s="16">
        <v>9</v>
      </c>
      <c r="J6" s="16">
        <v>10</v>
      </c>
      <c r="K6" s="16">
        <v>11</v>
      </c>
      <c r="L6" s="16">
        <v>12</v>
      </c>
      <c r="M6" s="16">
        <v>13</v>
      </c>
      <c r="N6" s="16">
        <v>14</v>
      </c>
      <c r="O6" s="16">
        <v>15</v>
      </c>
      <c r="P6" s="16">
        <v>16</v>
      </c>
      <c r="Q6" s="16">
        <v>17</v>
      </c>
      <c r="R6" s="16">
        <v>18</v>
      </c>
      <c r="S6" s="16">
        <v>19</v>
      </c>
      <c r="T6" s="16">
        <v>20</v>
      </c>
    </row>
    <row r="7" spans="1:20" ht="153" x14ac:dyDescent="0.25">
      <c r="A7" s="16">
        <v>1</v>
      </c>
      <c r="B7" s="20" t="s">
        <v>86</v>
      </c>
      <c r="C7" s="22" t="s">
        <v>41</v>
      </c>
      <c r="D7" s="21">
        <v>8.1000000000000003E-2</v>
      </c>
      <c r="E7" s="21">
        <v>0.98299999999999998</v>
      </c>
      <c r="F7" s="22">
        <v>3.2599999999999997E-2</v>
      </c>
      <c r="G7" s="22" t="s">
        <v>41</v>
      </c>
      <c r="H7" s="21">
        <v>9.3029600000000007E-3</v>
      </c>
      <c r="I7" s="21">
        <v>0.42086118</v>
      </c>
      <c r="J7" s="21">
        <v>1.6455239999999999E-2</v>
      </c>
      <c r="K7" s="36" t="s">
        <v>41</v>
      </c>
      <c r="L7" s="36" t="s">
        <v>41</v>
      </c>
      <c r="M7" s="36">
        <v>0</v>
      </c>
      <c r="N7" s="21">
        <v>0.28338107579684446</v>
      </c>
      <c r="O7" s="36" t="s">
        <v>41</v>
      </c>
      <c r="P7" s="36" t="s">
        <v>41</v>
      </c>
      <c r="Q7" s="36">
        <v>0</v>
      </c>
      <c r="R7" s="21">
        <v>9.7335515845950987E-2</v>
      </c>
      <c r="S7" s="73">
        <f>5/219930</f>
        <v>2.2734506433865319E-5</v>
      </c>
      <c r="T7" s="20" t="s">
        <v>254</v>
      </c>
    </row>
    <row r="8" spans="1:20" x14ac:dyDescent="0.25">
      <c r="A8" s="111"/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</row>
  </sheetData>
  <customSheetViews>
    <customSheetView guid="{49692185-17B5-4E73-B6BF-7822FFCA8D6F}" showPageBreaks="1" fitToPage="1" view="pageBreakPreview">
      <selection activeCell="T7" sqref="T7"/>
      <pageMargins left="0.39370078740157483" right="0.19685039370078741" top="0.19685039370078741" bottom="0.19685039370078741" header="0.31496062992125984" footer="0.31496062992125984"/>
      <pageSetup paperSize="8" scale="63" orientation="landscape" r:id="rId1"/>
    </customSheetView>
    <customSheetView guid="{9AE457F3-8E25-4EA9-959C-E7215C703172}" showPageBreaks="1" fitToPage="1" view="pageBreakPreview">
      <selection activeCell="S20" sqref="S20"/>
      <pageMargins left="0.39370078740157483" right="0.19685039370078741" top="0.19685039370078741" bottom="0.19685039370078741" header="0.31496062992125984" footer="0.31496062992125984"/>
      <pageSetup paperSize="8" scale="63" orientation="landscape" r:id="rId2"/>
    </customSheetView>
  </customSheetViews>
  <mergeCells count="11">
    <mergeCell ref="A8:T8"/>
    <mergeCell ref="A1:T1"/>
    <mergeCell ref="S2:T2"/>
    <mergeCell ref="A3:A5"/>
    <mergeCell ref="B3:B5"/>
    <mergeCell ref="C3:F4"/>
    <mergeCell ref="G3:J4"/>
    <mergeCell ref="K3:N4"/>
    <mergeCell ref="O3:R4"/>
    <mergeCell ref="S3:S5"/>
    <mergeCell ref="T3:T5"/>
  </mergeCells>
  <pageMargins left="0.39370078740157483" right="0.19685039370078741" top="0.19685039370078741" bottom="0.19685039370078741" header="0.31496062992125984" footer="0.31496062992125984"/>
  <pageSetup paperSize="8" scale="63" orientation="landscape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3"/>
  <sheetViews>
    <sheetView view="pageBreakPreview" zoomScaleNormal="100" zoomScaleSheetLayoutView="100" workbookViewId="0">
      <selection activeCell="B2" sqref="B2:E2"/>
    </sheetView>
  </sheetViews>
  <sheetFormatPr defaultRowHeight="15" x14ac:dyDescent="0.25"/>
  <cols>
    <col min="1" max="1" width="9.140625" style="25"/>
    <col min="2" max="2" width="37" style="25" customWidth="1"/>
    <col min="3" max="3" width="12.7109375" style="25" customWidth="1"/>
    <col min="4" max="4" width="13.7109375" style="25" customWidth="1"/>
    <col min="5" max="5" width="17.140625" style="25" customWidth="1"/>
    <col min="6" max="16384" width="9.140625" style="25"/>
  </cols>
  <sheetData>
    <row r="1" spans="1:5" s="23" customFormat="1" ht="36" customHeight="1" x14ac:dyDescent="0.25">
      <c r="A1" s="154" t="s">
        <v>255</v>
      </c>
      <c r="B1" s="154"/>
      <c r="C1" s="154"/>
      <c r="D1" s="154"/>
      <c r="E1" s="154"/>
    </row>
    <row r="2" spans="1:5" ht="15.75" customHeight="1" x14ac:dyDescent="0.25">
      <c r="A2" s="24"/>
      <c r="B2" s="153" t="s">
        <v>281</v>
      </c>
      <c r="C2" s="153"/>
      <c r="D2" s="153"/>
      <c r="E2" s="153"/>
    </row>
    <row r="3" spans="1:5" ht="93" customHeight="1" x14ac:dyDescent="0.25">
      <c r="A3" s="26" t="s">
        <v>1</v>
      </c>
      <c r="B3" s="26" t="s">
        <v>88</v>
      </c>
      <c r="C3" s="123" t="s">
        <v>89</v>
      </c>
      <c r="D3" s="124"/>
      <c r="E3" s="26"/>
    </row>
    <row r="4" spans="1:5" ht="25.5" x14ac:dyDescent="0.25">
      <c r="A4" s="122">
        <v>1</v>
      </c>
      <c r="B4" s="27" t="s">
        <v>90</v>
      </c>
      <c r="C4" s="125" t="s">
        <v>91</v>
      </c>
      <c r="D4" s="126"/>
      <c r="E4" s="94"/>
    </row>
    <row r="5" spans="1:5" ht="25.5" x14ac:dyDescent="0.25">
      <c r="A5" s="122"/>
      <c r="B5" s="27" t="s">
        <v>92</v>
      </c>
      <c r="C5" s="127"/>
      <c r="D5" s="128"/>
      <c r="E5" s="95" t="s">
        <v>113</v>
      </c>
    </row>
    <row r="6" spans="1:5" ht="25.5" x14ac:dyDescent="0.25">
      <c r="A6" s="122"/>
      <c r="B6" s="27" t="s">
        <v>93</v>
      </c>
      <c r="C6" s="129"/>
      <c r="D6" s="130"/>
      <c r="E6" s="96" t="s">
        <v>114</v>
      </c>
    </row>
    <row r="7" spans="1:5" ht="38.25" x14ac:dyDescent="0.25">
      <c r="A7" s="26">
        <v>2</v>
      </c>
      <c r="B7" s="27" t="s">
        <v>94</v>
      </c>
      <c r="C7" s="123" t="s">
        <v>95</v>
      </c>
      <c r="D7" s="124"/>
      <c r="E7" s="35">
        <v>86874</v>
      </c>
    </row>
    <row r="8" spans="1:5" ht="38.25" x14ac:dyDescent="0.25">
      <c r="A8" s="28" t="s">
        <v>24</v>
      </c>
      <c r="B8" s="27" t="s">
        <v>96</v>
      </c>
      <c r="C8" s="123" t="s">
        <v>95</v>
      </c>
      <c r="D8" s="124"/>
      <c r="E8" s="35">
        <v>82365</v>
      </c>
    </row>
    <row r="9" spans="1:5" ht="51" x14ac:dyDescent="0.25">
      <c r="A9" s="28" t="s">
        <v>30</v>
      </c>
      <c r="B9" s="27" t="s">
        <v>97</v>
      </c>
      <c r="C9" s="123" t="s">
        <v>95</v>
      </c>
      <c r="D9" s="124"/>
      <c r="E9" s="35">
        <v>3151</v>
      </c>
    </row>
    <row r="10" spans="1:5" ht="51" x14ac:dyDescent="0.25">
      <c r="A10" s="26">
        <v>3</v>
      </c>
      <c r="B10" s="27" t="s">
        <v>98</v>
      </c>
      <c r="C10" s="123" t="s">
        <v>99</v>
      </c>
      <c r="D10" s="124"/>
      <c r="E10" s="39">
        <v>1.0416666666666667E-4</v>
      </c>
    </row>
    <row r="11" spans="1:5" ht="38.25" x14ac:dyDescent="0.25">
      <c r="A11" s="26">
        <v>4</v>
      </c>
      <c r="B11" s="27" t="s">
        <v>100</v>
      </c>
      <c r="C11" s="123" t="s">
        <v>99</v>
      </c>
      <c r="D11" s="124"/>
      <c r="E11" s="39">
        <v>6.4814814814814813E-4</v>
      </c>
    </row>
    <row r="13" spans="1:5" ht="79.5" customHeight="1" x14ac:dyDescent="0.25">
      <c r="A13" s="29" t="s">
        <v>68</v>
      </c>
      <c r="B13" s="26" t="s">
        <v>48</v>
      </c>
      <c r="C13" s="122" t="s">
        <v>101</v>
      </c>
      <c r="D13" s="122"/>
      <c r="E13" s="26"/>
    </row>
    <row r="14" spans="1:5" ht="38.25" x14ac:dyDescent="0.25">
      <c r="A14" s="29"/>
      <c r="B14" s="30" t="s">
        <v>102</v>
      </c>
      <c r="C14" s="118" t="s">
        <v>273</v>
      </c>
      <c r="D14" s="119"/>
      <c r="E14" s="32"/>
    </row>
    <row r="15" spans="1:5" ht="38.25" x14ac:dyDescent="0.25">
      <c r="A15" s="29"/>
      <c r="B15" s="30" t="s">
        <v>103</v>
      </c>
      <c r="C15" s="118" t="s">
        <v>274</v>
      </c>
      <c r="D15" s="119"/>
      <c r="E15" s="32"/>
    </row>
    <row r="16" spans="1:5" ht="51" x14ac:dyDescent="0.25">
      <c r="A16" s="29"/>
      <c r="B16" s="30" t="s">
        <v>104</v>
      </c>
      <c r="C16" s="120" t="s">
        <v>275</v>
      </c>
      <c r="D16" s="120"/>
      <c r="E16" s="26"/>
    </row>
    <row r="17" spans="1:5" ht="63" customHeight="1" x14ac:dyDescent="0.25">
      <c r="A17" s="28" t="s">
        <v>105</v>
      </c>
      <c r="B17" s="30" t="s">
        <v>106</v>
      </c>
      <c r="C17" s="121" t="s">
        <v>236</v>
      </c>
      <c r="D17" s="121"/>
      <c r="E17" s="26"/>
    </row>
    <row r="18" spans="1:5" ht="89.25" x14ac:dyDescent="0.25">
      <c r="A18" s="28" t="s">
        <v>107</v>
      </c>
      <c r="B18" s="30" t="s">
        <v>108</v>
      </c>
      <c r="C18" s="116" t="s">
        <v>277</v>
      </c>
      <c r="D18" s="117"/>
      <c r="E18" s="33"/>
    </row>
    <row r="19" spans="1:5" ht="89.25" x14ac:dyDescent="0.25">
      <c r="A19" s="28" t="s">
        <v>109</v>
      </c>
      <c r="B19" s="30" t="s">
        <v>110</v>
      </c>
      <c r="C19" s="116" t="s">
        <v>270</v>
      </c>
      <c r="D19" s="117"/>
      <c r="E19" s="34"/>
    </row>
    <row r="20" spans="1:5" ht="66.75" customHeight="1" x14ac:dyDescent="0.25">
      <c r="A20" s="28" t="s">
        <v>111</v>
      </c>
      <c r="B20" s="97" t="s">
        <v>112</v>
      </c>
      <c r="C20" s="116" t="s">
        <v>276</v>
      </c>
      <c r="D20" s="117"/>
      <c r="E20" s="33"/>
    </row>
    <row r="21" spans="1:5" x14ac:dyDescent="0.25">
      <c r="A21" s="31"/>
      <c r="B21" s="31"/>
      <c r="C21" s="31"/>
      <c r="D21" s="31"/>
      <c r="E21" s="31"/>
    </row>
    <row r="22" spans="1:5" x14ac:dyDescent="0.25">
      <c r="A22" s="31"/>
      <c r="B22" s="31"/>
      <c r="C22" s="31"/>
      <c r="D22" s="31"/>
      <c r="E22" s="31"/>
    </row>
    <row r="23" spans="1:5" x14ac:dyDescent="0.25">
      <c r="A23" s="31"/>
      <c r="B23" s="31"/>
      <c r="C23" s="31"/>
      <c r="D23" s="31"/>
      <c r="E23" s="31"/>
    </row>
  </sheetData>
  <customSheetViews>
    <customSheetView guid="{49692185-17B5-4E73-B6BF-7822FFCA8D6F}" showPageBreaks="1" fitToPage="1" view="pageBreakPreview" topLeftCell="A4">
      <selection sqref="A1:E1"/>
      <pageMargins left="0.70866141732283472" right="0.19685039370078741" top="0.19685039370078741" bottom="0.19685039370078741" header="0.31496062992125984" footer="0.31496062992125984"/>
      <pageSetup paperSize="9" scale="89" orientation="portrait" r:id="rId1"/>
    </customSheetView>
    <customSheetView guid="{9AE457F3-8E25-4EA9-959C-E7215C703172}" showPageBreaks="1" fitToPage="1" view="pageBreakPreview">
      <selection sqref="A1:E1"/>
      <pageMargins left="0.70866141732283472" right="0.19685039370078741" top="0.19685039370078741" bottom="0.19685039370078741" header="0.31496062992125984" footer="0.31496062992125984"/>
      <pageSetup paperSize="9" scale="89" orientation="portrait" r:id="rId2"/>
    </customSheetView>
  </customSheetViews>
  <mergeCells count="18">
    <mergeCell ref="C13:D13"/>
    <mergeCell ref="A1:E1"/>
    <mergeCell ref="C3:D3"/>
    <mergeCell ref="A4:A6"/>
    <mergeCell ref="C4:D6"/>
    <mergeCell ref="C7:D7"/>
    <mergeCell ref="C8:D8"/>
    <mergeCell ref="C9:D9"/>
    <mergeCell ref="C10:D10"/>
    <mergeCell ref="C11:D11"/>
    <mergeCell ref="B2:E2"/>
    <mergeCell ref="C20:D20"/>
    <mergeCell ref="C14:D14"/>
    <mergeCell ref="C15:D15"/>
    <mergeCell ref="C16:D16"/>
    <mergeCell ref="C17:D17"/>
    <mergeCell ref="C18:D18"/>
    <mergeCell ref="C19:D19"/>
  </mergeCells>
  <pageMargins left="0.70866141732283472" right="0.19685039370078741" top="0.19685039370078741" bottom="0.19685039370078741" header="0.31496062992125984" footer="0.31496062992125984"/>
  <pageSetup paperSize="9" scale="86" orientation="portrait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6"/>
  <sheetViews>
    <sheetView view="pageBreakPreview" zoomScaleNormal="100" zoomScaleSheetLayoutView="100" workbookViewId="0">
      <pane ySplit="7" topLeftCell="A8" activePane="bottomLeft" state="frozen"/>
      <selection pane="bottomLeft" activeCell="B4" sqref="B4:E4"/>
    </sheetView>
  </sheetViews>
  <sheetFormatPr defaultRowHeight="12.75" x14ac:dyDescent="0.25"/>
  <cols>
    <col min="1" max="1" width="10" style="40" customWidth="1"/>
    <col min="2" max="2" width="43.42578125" style="41" customWidth="1"/>
    <col min="3" max="5" width="13.28515625" style="40" customWidth="1"/>
    <col min="6" max="16384" width="9.140625" style="41"/>
  </cols>
  <sheetData>
    <row r="1" spans="1:5" ht="18.75" customHeight="1" x14ac:dyDescent="0.25">
      <c r="C1" s="132"/>
      <c r="D1" s="132"/>
      <c r="E1" s="132"/>
    </row>
    <row r="2" spans="1:5" ht="15.75" x14ac:dyDescent="0.25">
      <c r="A2" s="133" t="s">
        <v>116</v>
      </c>
      <c r="B2" s="133"/>
      <c r="C2" s="133"/>
      <c r="D2" s="133"/>
      <c r="E2" s="133"/>
    </row>
    <row r="3" spans="1:5" ht="15.75" x14ac:dyDescent="0.25">
      <c r="A3" s="133" t="s">
        <v>87</v>
      </c>
      <c r="B3" s="133"/>
      <c r="C3" s="133"/>
      <c r="D3" s="133"/>
      <c r="E3" s="133"/>
    </row>
    <row r="4" spans="1:5" ht="15" customHeight="1" x14ac:dyDescent="0.25">
      <c r="B4" s="153" t="s">
        <v>282</v>
      </c>
      <c r="C4" s="153"/>
      <c r="D4" s="153"/>
      <c r="E4" s="153"/>
    </row>
    <row r="5" spans="1:5" s="42" customFormat="1" ht="23.25" customHeight="1" x14ac:dyDescent="0.25">
      <c r="A5" s="134" t="s">
        <v>47</v>
      </c>
      <c r="B5" s="134" t="s">
        <v>48</v>
      </c>
      <c r="C5" s="134" t="s">
        <v>49</v>
      </c>
      <c r="D5" s="134"/>
      <c r="E5" s="134"/>
    </row>
    <row r="6" spans="1:5" s="42" customFormat="1" ht="42.75" customHeight="1" x14ac:dyDescent="0.25">
      <c r="A6" s="134"/>
      <c r="B6" s="134"/>
      <c r="C6" s="43">
        <v>2014</v>
      </c>
      <c r="D6" s="43">
        <v>2015</v>
      </c>
      <c r="E6" s="43" t="s">
        <v>50</v>
      </c>
    </row>
    <row r="7" spans="1:5" s="42" customFormat="1" ht="12.75" customHeight="1" x14ac:dyDescent="0.25">
      <c r="A7" s="43">
        <v>1</v>
      </c>
      <c r="B7" s="43">
        <v>2</v>
      </c>
      <c r="C7" s="43">
        <v>3</v>
      </c>
      <c r="D7" s="43">
        <v>4</v>
      </c>
      <c r="E7" s="43">
        <v>5</v>
      </c>
    </row>
    <row r="8" spans="1:5" s="45" customFormat="1" x14ac:dyDescent="0.25">
      <c r="A8" s="131" t="s">
        <v>117</v>
      </c>
      <c r="B8" s="131"/>
      <c r="C8" s="131"/>
      <c r="D8" s="131"/>
      <c r="E8" s="131"/>
    </row>
    <row r="9" spans="1:5" s="45" customFormat="1" ht="25.5" x14ac:dyDescent="0.25">
      <c r="A9" s="46" t="s">
        <v>12</v>
      </c>
      <c r="B9" s="44" t="s">
        <v>118</v>
      </c>
      <c r="C9" s="74">
        <v>215606</v>
      </c>
      <c r="D9" s="74">
        <v>219929</v>
      </c>
      <c r="E9" s="50">
        <f>((D9-C9)/C9)</f>
        <v>2.0050462417557952E-2</v>
      </c>
    </row>
    <row r="10" spans="1:5" s="45" customFormat="1" ht="25.5" x14ac:dyDescent="0.25">
      <c r="A10" s="46" t="s">
        <v>119</v>
      </c>
      <c r="B10" s="44" t="s">
        <v>120</v>
      </c>
      <c r="C10" s="74">
        <v>215606</v>
      </c>
      <c r="D10" s="74">
        <v>219929</v>
      </c>
      <c r="E10" s="50">
        <f>((D10-C10)/C10)</f>
        <v>2.0050462417557952E-2</v>
      </c>
    </row>
    <row r="11" spans="1:5" x14ac:dyDescent="0.25">
      <c r="A11" s="48" t="s">
        <v>121</v>
      </c>
      <c r="B11" s="49" t="s">
        <v>55</v>
      </c>
      <c r="C11" s="74"/>
      <c r="D11" s="74"/>
      <c r="E11" s="47"/>
    </row>
    <row r="12" spans="1:5" x14ac:dyDescent="0.25">
      <c r="A12" s="48" t="s">
        <v>122</v>
      </c>
      <c r="B12" s="49" t="s">
        <v>56</v>
      </c>
      <c r="C12" s="74"/>
      <c r="D12" s="74"/>
      <c r="E12" s="47"/>
    </row>
    <row r="13" spans="1:5" x14ac:dyDescent="0.25">
      <c r="A13" s="48" t="s">
        <v>123</v>
      </c>
      <c r="B13" s="49" t="s">
        <v>57</v>
      </c>
      <c r="C13" s="74"/>
      <c r="D13" s="74"/>
      <c r="E13" s="47"/>
    </row>
    <row r="14" spans="1:5" x14ac:dyDescent="0.25">
      <c r="A14" s="48" t="s">
        <v>124</v>
      </c>
      <c r="B14" s="49" t="s">
        <v>58</v>
      </c>
      <c r="C14" s="74"/>
      <c r="D14" s="74"/>
      <c r="E14" s="47"/>
    </row>
    <row r="15" spans="1:5" s="45" customFormat="1" ht="25.5" x14ac:dyDescent="0.25">
      <c r="A15" s="46" t="s">
        <v>125</v>
      </c>
      <c r="B15" s="44" t="s">
        <v>126</v>
      </c>
      <c r="C15" s="74">
        <v>215606</v>
      </c>
      <c r="D15" s="74">
        <v>219929</v>
      </c>
      <c r="E15" s="50">
        <f>((D15-C15)/C15)</f>
        <v>2.0050462417557952E-2</v>
      </c>
    </row>
    <row r="16" spans="1:5" x14ac:dyDescent="0.25">
      <c r="A16" s="48" t="s">
        <v>127</v>
      </c>
      <c r="B16" s="49" t="s">
        <v>128</v>
      </c>
      <c r="C16" s="74"/>
      <c r="D16" s="74"/>
      <c r="E16" s="47"/>
    </row>
    <row r="17" spans="1:5" x14ac:dyDescent="0.25">
      <c r="A17" s="48" t="s">
        <v>129</v>
      </c>
      <c r="B17" s="49" t="s">
        <v>130</v>
      </c>
      <c r="C17" s="74"/>
      <c r="D17" s="74"/>
      <c r="E17" s="47"/>
    </row>
    <row r="18" spans="1:5" x14ac:dyDescent="0.25">
      <c r="A18" s="48" t="s">
        <v>131</v>
      </c>
      <c r="B18" s="49" t="s">
        <v>132</v>
      </c>
      <c r="C18" s="74"/>
      <c r="D18" s="74"/>
      <c r="E18" s="47"/>
    </row>
    <row r="19" spans="1:5" s="45" customFormat="1" ht="25.5" x14ac:dyDescent="0.25">
      <c r="A19" s="46" t="s">
        <v>133</v>
      </c>
      <c r="B19" s="44" t="s">
        <v>134</v>
      </c>
      <c r="C19" s="74">
        <v>215606</v>
      </c>
      <c r="D19" s="74">
        <v>219929</v>
      </c>
      <c r="E19" s="50">
        <f>((D19-C19)/C19)</f>
        <v>2.0050462417557952E-2</v>
      </c>
    </row>
    <row r="20" spans="1:5" x14ac:dyDescent="0.25">
      <c r="A20" s="48" t="s">
        <v>135</v>
      </c>
      <c r="B20" s="49" t="s">
        <v>136</v>
      </c>
      <c r="C20" s="74">
        <v>209359</v>
      </c>
      <c r="D20" s="74">
        <v>213718</v>
      </c>
      <c r="E20" s="50">
        <f>((D20-C20)/C20)</f>
        <v>2.0820695551660068E-2</v>
      </c>
    </row>
    <row r="21" spans="1:5" x14ac:dyDescent="0.25">
      <c r="A21" s="48" t="s">
        <v>137</v>
      </c>
      <c r="B21" s="49" t="s">
        <v>138</v>
      </c>
      <c r="C21" s="74">
        <v>6247</v>
      </c>
      <c r="D21" s="74">
        <v>6211</v>
      </c>
      <c r="E21" s="50">
        <f>((D21-C21)/C21)</f>
        <v>-5.7627661277413157E-3</v>
      </c>
    </row>
    <row r="22" spans="1:5" s="45" customFormat="1" x14ac:dyDescent="0.25">
      <c r="A22" s="46" t="s">
        <v>14</v>
      </c>
      <c r="B22" s="44" t="s">
        <v>139</v>
      </c>
      <c r="C22" s="74"/>
      <c r="D22" s="74"/>
      <c r="E22" s="43"/>
    </row>
    <row r="23" spans="1:5" s="45" customFormat="1" x14ac:dyDescent="0.25">
      <c r="A23" s="48" t="s">
        <v>140</v>
      </c>
      <c r="B23" s="49" t="s">
        <v>141</v>
      </c>
      <c r="C23" s="74">
        <v>233386</v>
      </c>
      <c r="D23" s="74">
        <v>232021</v>
      </c>
      <c r="E23" s="50">
        <f>((D23-C23)/C23)</f>
        <v>-5.848679869400907E-3</v>
      </c>
    </row>
    <row r="24" spans="1:5" s="45" customFormat="1" x14ac:dyDescent="0.25">
      <c r="A24" s="48" t="s">
        <v>142</v>
      </c>
      <c r="B24" s="49" t="s">
        <v>136</v>
      </c>
      <c r="C24" s="74">
        <v>209359</v>
      </c>
      <c r="D24" s="74">
        <v>213718</v>
      </c>
      <c r="E24" s="50">
        <f>((D24-C24)/C24)</f>
        <v>2.0820695551660068E-2</v>
      </c>
    </row>
    <row r="25" spans="1:5" s="45" customFormat="1" ht="25.5" x14ac:dyDescent="0.25">
      <c r="A25" s="48" t="s">
        <v>143</v>
      </c>
      <c r="B25" s="49" t="s">
        <v>144</v>
      </c>
      <c r="C25" s="74"/>
      <c r="D25" s="74"/>
      <c r="E25" s="50"/>
    </row>
    <row r="26" spans="1:5" s="45" customFormat="1" x14ac:dyDescent="0.25">
      <c r="A26" s="48" t="s">
        <v>145</v>
      </c>
      <c r="B26" s="49" t="s">
        <v>138</v>
      </c>
      <c r="C26" s="74">
        <v>24027</v>
      </c>
      <c r="D26" s="74">
        <v>18303</v>
      </c>
      <c r="E26" s="50">
        <f>((D26-C26)/C26)</f>
        <v>-0.23823198901236109</v>
      </c>
    </row>
    <row r="27" spans="1:5" s="45" customFormat="1" ht="25.5" x14ac:dyDescent="0.25">
      <c r="A27" s="48" t="s">
        <v>146</v>
      </c>
      <c r="B27" s="49" t="s">
        <v>144</v>
      </c>
      <c r="C27" s="43"/>
      <c r="D27" s="43"/>
      <c r="E27" s="50"/>
    </row>
    <row r="28" spans="1:5" s="45" customFormat="1" ht="38.25" x14ac:dyDescent="0.25">
      <c r="A28" s="48" t="s">
        <v>147</v>
      </c>
      <c r="B28" s="49" t="s">
        <v>148</v>
      </c>
      <c r="C28" s="43"/>
      <c r="D28" s="43"/>
      <c r="E28" s="50"/>
    </row>
    <row r="29" spans="1:5" s="45" customFormat="1" ht="25.5" x14ac:dyDescent="0.25">
      <c r="A29" s="48" t="s">
        <v>149</v>
      </c>
      <c r="B29" s="49" t="s">
        <v>144</v>
      </c>
      <c r="C29" s="43"/>
      <c r="D29" s="43"/>
      <c r="E29" s="50"/>
    </row>
    <row r="30" spans="1:5" s="45" customFormat="1" x14ac:dyDescent="0.25">
      <c r="A30" s="48" t="s">
        <v>150</v>
      </c>
      <c r="B30" s="49" t="s">
        <v>151</v>
      </c>
      <c r="C30" s="43"/>
      <c r="D30" s="43"/>
      <c r="E30" s="50"/>
    </row>
    <row r="31" spans="1:5" s="45" customFormat="1" ht="25.5" x14ac:dyDescent="0.25">
      <c r="A31" s="48" t="s">
        <v>152</v>
      </c>
      <c r="B31" s="49" t="s">
        <v>144</v>
      </c>
      <c r="C31" s="43"/>
      <c r="D31" s="43"/>
      <c r="E31" s="50"/>
    </row>
    <row r="32" spans="1:5" ht="25.5" x14ac:dyDescent="0.25">
      <c r="A32" s="48" t="s">
        <v>153</v>
      </c>
      <c r="B32" s="49" t="s">
        <v>154</v>
      </c>
      <c r="C32" s="47"/>
      <c r="D32" s="47"/>
      <c r="E32" s="50"/>
    </row>
    <row r="33" spans="1:5" x14ac:dyDescent="0.25">
      <c r="A33" s="48" t="s">
        <v>155</v>
      </c>
      <c r="B33" s="49" t="s">
        <v>136</v>
      </c>
      <c r="C33" s="74">
        <f>C24-46</f>
        <v>209313</v>
      </c>
      <c r="D33" s="74">
        <f>D24-64</f>
        <v>213654</v>
      </c>
      <c r="E33" s="50">
        <f>((D33-C33)/C33)</f>
        <v>2.073927563027619E-2</v>
      </c>
    </row>
    <row r="34" spans="1:5" ht="25.5" x14ac:dyDescent="0.25">
      <c r="A34" s="48" t="s">
        <v>156</v>
      </c>
      <c r="B34" s="49" t="s">
        <v>144</v>
      </c>
      <c r="C34" s="74"/>
      <c r="D34" s="74"/>
      <c r="E34" s="50"/>
    </row>
    <row r="35" spans="1:5" x14ac:dyDescent="0.25">
      <c r="A35" s="48" t="s">
        <v>157</v>
      </c>
      <c r="B35" s="49" t="s">
        <v>138</v>
      </c>
      <c r="C35" s="74">
        <f>C26-1074</f>
        <v>22953</v>
      </c>
      <c r="D35" s="74">
        <f>D26-1037</f>
        <v>17266</v>
      </c>
      <c r="E35" s="50">
        <f>((D35-C35)/C35)</f>
        <v>-0.2477671764039559</v>
      </c>
    </row>
    <row r="36" spans="1:5" ht="25.5" x14ac:dyDescent="0.25">
      <c r="A36" s="48" t="s">
        <v>158</v>
      </c>
      <c r="B36" s="49" t="s">
        <v>144</v>
      </c>
      <c r="C36" s="47"/>
      <c r="D36" s="47"/>
      <c r="E36" s="50"/>
    </row>
    <row r="37" spans="1:5" ht="38.25" x14ac:dyDescent="0.25">
      <c r="A37" s="48" t="s">
        <v>159</v>
      </c>
      <c r="B37" s="49" t="s">
        <v>148</v>
      </c>
      <c r="C37" s="47"/>
      <c r="D37" s="47"/>
      <c r="E37" s="50"/>
    </row>
    <row r="38" spans="1:5" ht="25.5" x14ac:dyDescent="0.25">
      <c r="A38" s="48" t="s">
        <v>160</v>
      </c>
      <c r="B38" s="49" t="s">
        <v>144</v>
      </c>
      <c r="C38" s="47"/>
      <c r="D38" s="47"/>
      <c r="E38" s="50"/>
    </row>
    <row r="39" spans="1:5" x14ac:dyDescent="0.25">
      <c r="A39" s="48" t="s">
        <v>161</v>
      </c>
      <c r="B39" s="49" t="s">
        <v>151</v>
      </c>
      <c r="C39" s="47"/>
      <c r="D39" s="47"/>
      <c r="E39" s="50"/>
    </row>
    <row r="40" spans="1:5" ht="25.5" x14ac:dyDescent="0.25">
      <c r="A40" s="48" t="s">
        <v>162</v>
      </c>
      <c r="B40" s="49" t="s">
        <v>144</v>
      </c>
      <c r="C40" s="47"/>
      <c r="D40" s="47"/>
      <c r="E40" s="50"/>
    </row>
    <row r="41" spans="1:5" ht="25.5" x14ac:dyDescent="0.25">
      <c r="A41" s="48" t="s">
        <v>16</v>
      </c>
      <c r="B41" s="49" t="s">
        <v>163</v>
      </c>
      <c r="C41" s="47"/>
      <c r="D41" s="47"/>
      <c r="E41" s="50"/>
    </row>
    <row r="42" spans="1:5" x14ac:dyDescent="0.25">
      <c r="A42" s="48" t="s">
        <v>164</v>
      </c>
      <c r="B42" s="49" t="s">
        <v>165</v>
      </c>
      <c r="C42" s="47">
        <f>SUM(C43,C48)</f>
        <v>2283.5100000000002</v>
      </c>
      <c r="D42" s="47">
        <f>SUM(D43,D48)</f>
        <v>2360.38</v>
      </c>
      <c r="E42" s="50">
        <f t="shared" ref="E42:E66" si="0">((D42-C42)/C42)</f>
        <v>3.3663088841301279E-2</v>
      </c>
    </row>
    <row r="43" spans="1:5" x14ac:dyDescent="0.25">
      <c r="A43" s="48" t="s">
        <v>166</v>
      </c>
      <c r="B43" s="49" t="s">
        <v>167</v>
      </c>
      <c r="C43" s="47">
        <f>SUM(C44:C47)</f>
        <v>941.98</v>
      </c>
      <c r="D43" s="47">
        <f>SUM(D44:D47)</f>
        <v>939.95</v>
      </c>
      <c r="E43" s="50">
        <f t="shared" si="0"/>
        <v>-2.155035138750263E-3</v>
      </c>
    </row>
    <row r="44" spans="1:5" x14ac:dyDescent="0.25">
      <c r="A44" s="48" t="s">
        <v>168</v>
      </c>
      <c r="B44" s="49" t="s">
        <v>55</v>
      </c>
      <c r="C44" s="47"/>
      <c r="D44" s="47"/>
      <c r="E44" s="50"/>
    </row>
    <row r="45" spans="1:5" x14ac:dyDescent="0.25">
      <c r="A45" s="48" t="s">
        <v>169</v>
      </c>
      <c r="B45" s="49" t="s">
        <v>56</v>
      </c>
      <c r="C45" s="47">
        <v>9.7899999999999991</v>
      </c>
      <c r="D45" s="47">
        <v>9.91</v>
      </c>
      <c r="E45" s="50">
        <f t="shared" si="0"/>
        <v>1.2257405515832584E-2</v>
      </c>
    </row>
    <row r="46" spans="1:5" x14ac:dyDescent="0.25">
      <c r="A46" s="48" t="s">
        <v>170</v>
      </c>
      <c r="B46" s="49" t="s">
        <v>57</v>
      </c>
      <c r="C46" s="47">
        <v>315.64</v>
      </c>
      <c r="D46" s="47">
        <v>300.36</v>
      </c>
      <c r="E46" s="50">
        <f t="shared" si="0"/>
        <v>-4.8409580534786383E-2</v>
      </c>
    </row>
    <row r="47" spans="1:5" x14ac:dyDescent="0.25">
      <c r="A47" s="48" t="s">
        <v>171</v>
      </c>
      <c r="B47" s="49" t="s">
        <v>58</v>
      </c>
      <c r="C47" s="47">
        <v>616.54999999999995</v>
      </c>
      <c r="D47" s="47">
        <v>629.67999999999995</v>
      </c>
      <c r="E47" s="50">
        <f t="shared" si="0"/>
        <v>2.1295920849890515E-2</v>
      </c>
    </row>
    <row r="48" spans="1:5" x14ac:dyDescent="0.25">
      <c r="A48" s="48" t="s">
        <v>172</v>
      </c>
      <c r="B48" s="49" t="s">
        <v>173</v>
      </c>
      <c r="C48" s="47">
        <f>SUM(C49:C52)</f>
        <v>1341.53</v>
      </c>
      <c r="D48" s="47">
        <f>SUM(D49:D52)</f>
        <v>1420.4299999999998</v>
      </c>
      <c r="E48" s="50">
        <f t="shared" si="0"/>
        <v>5.8813444350853027E-2</v>
      </c>
    </row>
    <row r="49" spans="1:5" x14ac:dyDescent="0.25">
      <c r="A49" s="48" t="s">
        <v>174</v>
      </c>
      <c r="B49" s="49" t="s">
        <v>55</v>
      </c>
      <c r="C49" s="47"/>
      <c r="D49" s="47"/>
      <c r="E49" s="50"/>
    </row>
    <row r="50" spans="1:5" x14ac:dyDescent="0.25">
      <c r="A50" s="48" t="s">
        <v>175</v>
      </c>
      <c r="B50" s="49" t="s">
        <v>56</v>
      </c>
      <c r="C50" s="47"/>
      <c r="D50" s="47"/>
      <c r="E50" s="50"/>
    </row>
    <row r="51" spans="1:5" x14ac:dyDescent="0.25">
      <c r="A51" s="48" t="s">
        <v>176</v>
      </c>
      <c r="B51" s="49" t="s">
        <v>57</v>
      </c>
      <c r="C51" s="47">
        <v>721.56</v>
      </c>
      <c r="D51" s="47">
        <v>752.16</v>
      </c>
      <c r="E51" s="50">
        <f t="shared" si="0"/>
        <v>4.2408115749210079E-2</v>
      </c>
    </row>
    <row r="52" spans="1:5" x14ac:dyDescent="0.25">
      <c r="A52" s="48" t="s">
        <v>177</v>
      </c>
      <c r="B52" s="49" t="s">
        <v>58</v>
      </c>
      <c r="C52" s="47">
        <v>619.97</v>
      </c>
      <c r="D52" s="47">
        <v>668.27</v>
      </c>
      <c r="E52" s="50">
        <f t="shared" si="0"/>
        <v>7.7906995499782167E-2</v>
      </c>
    </row>
    <row r="53" spans="1:5" x14ac:dyDescent="0.25">
      <c r="A53" s="48" t="s">
        <v>178</v>
      </c>
      <c r="B53" s="49" t="s">
        <v>179</v>
      </c>
      <c r="C53" s="47">
        <f>SUM(C54:C56)</f>
        <v>1240</v>
      </c>
      <c r="D53" s="47">
        <f>SUM(D54:D56)</f>
        <v>1282</v>
      </c>
      <c r="E53" s="50">
        <f t="shared" si="0"/>
        <v>3.3870967741935487E-2</v>
      </c>
    </row>
    <row r="54" spans="1:5" x14ac:dyDescent="0.25">
      <c r="A54" s="48" t="s">
        <v>180</v>
      </c>
      <c r="B54" s="49" t="s">
        <v>181</v>
      </c>
      <c r="C54" s="47"/>
      <c r="D54" s="47"/>
      <c r="E54" s="50"/>
    </row>
    <row r="55" spans="1:5" x14ac:dyDescent="0.25">
      <c r="A55" s="48" t="s">
        <v>182</v>
      </c>
      <c r="B55" s="49" t="s">
        <v>183</v>
      </c>
      <c r="C55" s="47">
        <v>4</v>
      </c>
      <c r="D55" s="47">
        <v>4</v>
      </c>
      <c r="E55" s="50">
        <f t="shared" si="0"/>
        <v>0</v>
      </c>
    </row>
    <row r="56" spans="1:5" x14ac:dyDescent="0.25">
      <c r="A56" s="48" t="s">
        <v>184</v>
      </c>
      <c r="B56" s="49" t="s">
        <v>185</v>
      </c>
      <c r="C56" s="47">
        <v>1236</v>
      </c>
      <c r="D56" s="47">
        <v>1278</v>
      </c>
      <c r="E56" s="50">
        <f t="shared" si="0"/>
        <v>3.3980582524271843E-2</v>
      </c>
    </row>
    <row r="57" spans="1:5" ht="25.5" x14ac:dyDescent="0.25">
      <c r="A57" s="48" t="s">
        <v>18</v>
      </c>
      <c r="B57" s="49" t="s">
        <v>248</v>
      </c>
      <c r="C57" s="47"/>
      <c r="D57" s="47"/>
      <c r="E57" s="50"/>
    </row>
    <row r="58" spans="1:5" x14ac:dyDescent="0.25">
      <c r="A58" s="48" t="s">
        <v>186</v>
      </c>
      <c r="B58" s="49" t="s">
        <v>187</v>
      </c>
      <c r="C58" s="47"/>
      <c r="D58" s="47"/>
      <c r="E58" s="50"/>
    </row>
    <row r="59" spans="1:5" x14ac:dyDescent="0.25">
      <c r="A59" s="48" t="s">
        <v>188</v>
      </c>
      <c r="B59" s="49" t="s">
        <v>55</v>
      </c>
      <c r="C59" s="47"/>
      <c r="D59" s="47"/>
      <c r="E59" s="50"/>
    </row>
    <row r="60" spans="1:5" x14ac:dyDescent="0.25">
      <c r="A60" s="48" t="s">
        <v>189</v>
      </c>
      <c r="B60" s="49" t="s">
        <v>56</v>
      </c>
      <c r="C60" s="47">
        <v>48</v>
      </c>
      <c r="D60" s="47">
        <v>48</v>
      </c>
      <c r="E60" s="50">
        <f t="shared" si="0"/>
        <v>0</v>
      </c>
    </row>
    <row r="61" spans="1:5" x14ac:dyDescent="0.25">
      <c r="A61" s="48" t="s">
        <v>190</v>
      </c>
      <c r="B61" s="49" t="s">
        <v>57</v>
      </c>
      <c r="C61" s="47">
        <v>59</v>
      </c>
      <c r="D61" s="47">
        <v>59</v>
      </c>
      <c r="E61" s="50">
        <f t="shared" si="0"/>
        <v>0</v>
      </c>
    </row>
    <row r="62" spans="1:5" x14ac:dyDescent="0.25">
      <c r="A62" s="48" t="s">
        <v>191</v>
      </c>
      <c r="B62" s="49" t="s">
        <v>58</v>
      </c>
      <c r="C62" s="47">
        <v>61.4</v>
      </c>
      <c r="D62" s="47">
        <v>61.34</v>
      </c>
      <c r="E62" s="50">
        <f t="shared" si="0"/>
        <v>-9.7719869706832524E-4</v>
      </c>
    </row>
    <row r="63" spans="1:5" x14ac:dyDescent="0.25">
      <c r="A63" s="48" t="s">
        <v>192</v>
      </c>
      <c r="B63" s="49" t="s">
        <v>193</v>
      </c>
      <c r="C63" s="47"/>
      <c r="D63" s="47"/>
      <c r="E63" s="50"/>
    </row>
    <row r="64" spans="1:5" x14ac:dyDescent="0.25">
      <c r="A64" s="47" t="s">
        <v>194</v>
      </c>
      <c r="B64" s="49" t="s">
        <v>195</v>
      </c>
      <c r="C64" s="47">
        <v>64.2</v>
      </c>
      <c r="D64" s="47">
        <v>64</v>
      </c>
      <c r="E64" s="50">
        <f t="shared" si="0"/>
        <v>-3.1152647975078323E-3</v>
      </c>
    </row>
    <row r="65" spans="1:5" x14ac:dyDescent="0.25">
      <c r="A65" s="47" t="s">
        <v>196</v>
      </c>
      <c r="B65" s="49" t="s">
        <v>197</v>
      </c>
      <c r="C65" s="47">
        <v>58.1</v>
      </c>
      <c r="D65" s="47">
        <v>58.1</v>
      </c>
      <c r="E65" s="50">
        <f t="shared" si="0"/>
        <v>0</v>
      </c>
    </row>
    <row r="66" spans="1:5" x14ac:dyDescent="0.25">
      <c r="A66" s="47" t="s">
        <v>198</v>
      </c>
      <c r="B66" s="49" t="s">
        <v>199</v>
      </c>
      <c r="C66" s="47">
        <v>50.86</v>
      </c>
      <c r="D66" s="47">
        <v>50.7</v>
      </c>
      <c r="E66" s="50">
        <f t="shared" si="0"/>
        <v>-3.1458906802987927E-3</v>
      </c>
    </row>
  </sheetData>
  <customSheetViews>
    <customSheetView guid="{49692185-17B5-4E73-B6BF-7822FFCA8D6F}" showPageBreaks="1" fitToPage="1" printArea="1" view="pageBreakPreview">
      <pane ySplit="7" topLeftCell="A17" activePane="bottomLeft" state="frozen"/>
      <selection pane="bottomLeft" activeCell="F60" sqref="F60"/>
      <pageMargins left="0.51181102362204722" right="0.19685039370078741" top="0.19685039370078741" bottom="0.19685039370078741" header="0.31496062992125984" footer="0.31496062992125984"/>
      <pageSetup paperSize="9" scale="74" orientation="portrait" r:id="rId1"/>
    </customSheetView>
    <customSheetView guid="{9AE457F3-8E25-4EA9-959C-E7215C703172}" showPageBreaks="1" fitToPage="1" printArea="1" view="pageBreakPreview">
      <pane ySplit="7" topLeftCell="A53" activePane="bottomLeft" state="frozen"/>
      <selection pane="bottomLeft" activeCell="I28" sqref="I28"/>
      <pageMargins left="0.51181102362204722" right="0.19685039370078741" top="0.19685039370078741" bottom="0.19685039370078741" header="0.31496062992125984" footer="0.31496062992125984"/>
      <pageSetup paperSize="9" scale="74" orientation="portrait" r:id="rId2"/>
    </customSheetView>
  </customSheetViews>
  <mergeCells count="8">
    <mergeCell ref="A8:E8"/>
    <mergeCell ref="C1:E1"/>
    <mergeCell ref="A2:E2"/>
    <mergeCell ref="A3:E3"/>
    <mergeCell ref="A5:A6"/>
    <mergeCell ref="B5:B6"/>
    <mergeCell ref="C5:E5"/>
    <mergeCell ref="B4:E4"/>
  </mergeCells>
  <pageMargins left="0.51181102362204722" right="0.19685039370078741" top="0.19685039370078741" bottom="0.19685039370078741" header="0.31496062992125984" footer="0.31496062992125984"/>
  <pageSetup paperSize="9" scale="74" orientation="portrait"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D18"/>
  <sheetViews>
    <sheetView view="pageBreakPreview" zoomScaleNormal="100" zoomScaleSheetLayoutView="100" workbookViewId="0">
      <pane ySplit="5" topLeftCell="A6" activePane="bottomLeft" state="frozen"/>
      <selection pane="bottomLeft" activeCell="B2" sqref="B2:D2"/>
    </sheetView>
  </sheetViews>
  <sheetFormatPr defaultRowHeight="12.75" x14ac:dyDescent="0.25"/>
  <cols>
    <col min="1" max="1" width="7.7109375" style="51" customWidth="1"/>
    <col min="2" max="2" width="46.42578125" style="52" customWidth="1"/>
    <col min="3" max="3" width="14.5703125" style="52" customWidth="1"/>
    <col min="4" max="4" width="12.42578125" style="52" customWidth="1"/>
    <col min="5" max="5" width="10" style="52" bestFit="1" customWidth="1"/>
    <col min="6" max="16384" width="9.140625" style="52"/>
  </cols>
  <sheetData>
    <row r="1" spans="1:4" ht="27.75" customHeight="1" x14ac:dyDescent="0.25">
      <c r="A1" s="144" t="s">
        <v>200</v>
      </c>
      <c r="B1" s="144"/>
      <c r="C1" s="144"/>
      <c r="D1" s="144"/>
    </row>
    <row r="2" spans="1:4" ht="15" customHeight="1" x14ac:dyDescent="0.25">
      <c r="A2" s="53"/>
      <c r="B2" s="155" t="s">
        <v>283</v>
      </c>
      <c r="C2" s="155"/>
      <c r="D2" s="155"/>
    </row>
    <row r="3" spans="1:4" s="54" customFormat="1" ht="45.75" customHeight="1" x14ac:dyDescent="0.25">
      <c r="A3" s="145" t="s">
        <v>47</v>
      </c>
      <c r="B3" s="145" t="s">
        <v>48</v>
      </c>
      <c r="C3" s="145" t="s">
        <v>49</v>
      </c>
      <c r="D3" s="145"/>
    </row>
    <row r="4" spans="1:4" s="54" customFormat="1" ht="24" customHeight="1" x14ac:dyDescent="0.25">
      <c r="A4" s="145"/>
      <c r="B4" s="145"/>
      <c r="C4" s="55">
        <v>2015</v>
      </c>
      <c r="D4" s="55" t="s">
        <v>201</v>
      </c>
    </row>
    <row r="5" spans="1:4" s="51" customFormat="1" ht="15.75" customHeight="1" x14ac:dyDescent="0.25">
      <c r="A5" s="56">
        <v>1</v>
      </c>
      <c r="B5" s="56">
        <v>2</v>
      </c>
      <c r="C5" s="56">
        <v>3</v>
      </c>
      <c r="D5" s="56">
        <v>4</v>
      </c>
    </row>
    <row r="6" spans="1:4" ht="127.5" x14ac:dyDescent="0.25">
      <c r="A6" s="57" t="s">
        <v>37</v>
      </c>
      <c r="B6" s="58" t="s">
        <v>202</v>
      </c>
      <c r="C6" s="74">
        <v>89540</v>
      </c>
      <c r="D6" s="91">
        <v>87500</v>
      </c>
    </row>
    <row r="7" spans="1:4" x14ac:dyDescent="0.25">
      <c r="A7" s="57" t="s">
        <v>203</v>
      </c>
      <c r="B7" s="58" t="s">
        <v>55</v>
      </c>
      <c r="C7" s="74" t="s">
        <v>41</v>
      </c>
      <c r="D7" s="91" t="s">
        <v>41</v>
      </c>
    </row>
    <row r="8" spans="1:4" x14ac:dyDescent="0.25">
      <c r="A8" s="57" t="s">
        <v>204</v>
      </c>
      <c r="B8" s="58" t="s">
        <v>56</v>
      </c>
      <c r="C8" s="74">
        <v>22030</v>
      </c>
      <c r="D8" s="91">
        <v>21528</v>
      </c>
    </row>
    <row r="9" spans="1:4" x14ac:dyDescent="0.25">
      <c r="A9" s="57" t="s">
        <v>205</v>
      </c>
      <c r="B9" s="58" t="s">
        <v>57</v>
      </c>
      <c r="C9" s="74">
        <v>67510</v>
      </c>
      <c r="D9" s="91">
        <v>65972</v>
      </c>
    </row>
    <row r="10" spans="1:4" x14ac:dyDescent="0.25">
      <c r="A10" s="57" t="s">
        <v>206</v>
      </c>
      <c r="B10" s="58" t="s">
        <v>58</v>
      </c>
      <c r="C10" s="74" t="s">
        <v>41</v>
      </c>
      <c r="D10" s="91" t="s">
        <v>41</v>
      </c>
    </row>
    <row r="11" spans="1:4" ht="34.5" customHeight="1" x14ac:dyDescent="0.25">
      <c r="A11" s="87" t="s">
        <v>39</v>
      </c>
      <c r="B11" s="135" t="s">
        <v>207</v>
      </c>
      <c r="C11" s="136"/>
      <c r="D11" s="137"/>
    </row>
    <row r="12" spans="1:4" ht="34.5" customHeight="1" x14ac:dyDescent="0.25">
      <c r="A12" s="57" t="s">
        <v>208</v>
      </c>
      <c r="B12" s="138" t="s">
        <v>257</v>
      </c>
      <c r="C12" s="139"/>
      <c r="D12" s="140"/>
    </row>
    <row r="13" spans="1:4" ht="34.5" customHeight="1" x14ac:dyDescent="0.25">
      <c r="A13" s="57" t="s">
        <v>209</v>
      </c>
      <c r="B13" s="138" t="s">
        <v>258</v>
      </c>
      <c r="C13" s="139"/>
      <c r="D13" s="140"/>
    </row>
    <row r="14" spans="1:4" ht="34.5" customHeight="1" x14ac:dyDescent="0.25">
      <c r="A14" s="88" t="s">
        <v>210</v>
      </c>
      <c r="B14" s="141" t="s">
        <v>259</v>
      </c>
      <c r="C14" s="142"/>
      <c r="D14" s="143"/>
    </row>
    <row r="15" spans="1:4" x14ac:dyDescent="0.25">
      <c r="A15" s="89"/>
      <c r="B15" s="90"/>
      <c r="C15" s="90"/>
      <c r="D15" s="90"/>
    </row>
    <row r="16" spans="1:4" x14ac:dyDescent="0.25">
      <c r="A16" s="59"/>
    </row>
    <row r="17" spans="1:1" x14ac:dyDescent="0.25">
      <c r="A17" s="59"/>
    </row>
    <row r="18" spans="1:1" x14ac:dyDescent="0.25">
      <c r="A18" s="59"/>
    </row>
  </sheetData>
  <customSheetViews>
    <customSheetView guid="{49692185-17B5-4E73-B6BF-7822FFCA8D6F}" showPageBreaks="1" fitToPage="1" printArea="1" view="pageBreakPreview">
      <pane ySplit="5" topLeftCell="A6" activePane="bottomLeft" state="frozen"/>
      <selection pane="bottomLeft" activeCell="I6" sqref="I6"/>
      <pageMargins left="0.39370078740157483" right="0.19685039370078741" top="0.19685039370078741" bottom="0.19685039370078741" header="0.31496062992125984" footer="0.31496062992125984"/>
      <pageSetup paperSize="9" orientation="landscape" r:id="rId1"/>
    </customSheetView>
    <customSheetView guid="{9AE457F3-8E25-4EA9-959C-E7215C703172}" showPageBreaks="1" fitToPage="1" printArea="1" view="pageBreakPreview">
      <pane ySplit="5" topLeftCell="A6" activePane="bottomLeft" state="frozen"/>
      <selection pane="bottomLeft" activeCell="E20" sqref="E20"/>
      <pageMargins left="0.39370078740157483" right="0.19685039370078741" top="0.19685039370078741" bottom="0.19685039370078741" header="0.31496062992125984" footer="0.31496062992125984"/>
      <pageSetup paperSize="9" orientation="portrait" r:id="rId2"/>
    </customSheetView>
  </customSheetViews>
  <mergeCells count="9">
    <mergeCell ref="B11:D11"/>
    <mergeCell ref="B12:D12"/>
    <mergeCell ref="B13:D13"/>
    <mergeCell ref="B14:D14"/>
    <mergeCell ref="A1:D1"/>
    <mergeCell ref="A3:A4"/>
    <mergeCell ref="B3:B4"/>
    <mergeCell ref="C3:D3"/>
    <mergeCell ref="B2:D2"/>
  </mergeCells>
  <pageMargins left="0.39370078740157483" right="0.19685039370078741" top="0.19685039370078741" bottom="0.19685039370078741" header="0.31496062992125984" footer="0.31496062992125984"/>
  <pageSetup paperSize="9" orientation="portrait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R20"/>
  <sheetViews>
    <sheetView view="pageBreakPreview" zoomScaleNormal="100" zoomScaleSheetLayoutView="100" workbookViewId="0">
      <pane ySplit="7" topLeftCell="A11" activePane="bottomLeft" state="frozen"/>
      <selection pane="bottomLeft" activeCell="N2" sqref="N2:R2"/>
    </sheetView>
  </sheetViews>
  <sheetFormatPr defaultRowHeight="15" x14ac:dyDescent="0.25"/>
  <cols>
    <col min="1" max="1" width="6.5703125" style="65" customWidth="1"/>
    <col min="2" max="2" width="30" style="68" customWidth="1"/>
    <col min="3" max="4" width="9.140625" style="62"/>
    <col min="5" max="5" width="10.7109375" style="62" customWidth="1"/>
    <col min="6" max="7" width="9.140625" style="62"/>
    <col min="8" max="8" width="10.7109375" style="62" customWidth="1"/>
    <col min="9" max="10" width="9.140625" style="62"/>
    <col min="11" max="11" width="10.7109375" style="62" customWidth="1"/>
    <col min="12" max="13" width="9.140625" style="62"/>
    <col min="14" max="14" width="10.7109375" style="62" customWidth="1"/>
    <col min="15" max="16" width="9.140625" style="62"/>
    <col min="17" max="17" width="10.7109375" style="62" customWidth="1"/>
    <col min="18" max="16384" width="9.140625" style="62"/>
  </cols>
  <sheetData>
    <row r="1" spans="1:18" s="60" customFormat="1" ht="18" customHeight="1" x14ac:dyDescent="0.25">
      <c r="A1" s="147" t="s">
        <v>211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</row>
    <row r="2" spans="1:18" ht="18" customHeight="1" x14ac:dyDescent="0.25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156" t="s">
        <v>284</v>
      </c>
      <c r="O2" s="156"/>
      <c r="P2" s="156"/>
      <c r="Q2" s="156"/>
      <c r="R2" s="156"/>
    </row>
    <row r="3" spans="1:18" ht="15" customHeight="1" x14ac:dyDescent="0.25">
      <c r="A3" s="148" t="s">
        <v>1</v>
      </c>
      <c r="B3" s="146" t="s">
        <v>48</v>
      </c>
      <c r="C3" s="146" t="s">
        <v>212</v>
      </c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 t="s">
        <v>213</v>
      </c>
    </row>
    <row r="4" spans="1:18" ht="27" customHeight="1" x14ac:dyDescent="0.25">
      <c r="A4" s="148"/>
      <c r="B4" s="146"/>
      <c r="C4" s="146" t="s">
        <v>214</v>
      </c>
      <c r="D4" s="146"/>
      <c r="E4" s="146"/>
      <c r="F4" s="146" t="s">
        <v>215</v>
      </c>
      <c r="G4" s="146"/>
      <c r="H4" s="146"/>
      <c r="I4" s="146" t="s">
        <v>216</v>
      </c>
      <c r="J4" s="146"/>
      <c r="K4" s="146"/>
      <c r="L4" s="146" t="s">
        <v>217</v>
      </c>
      <c r="M4" s="146"/>
      <c r="N4" s="146"/>
      <c r="O4" s="146" t="s">
        <v>218</v>
      </c>
      <c r="P4" s="146"/>
      <c r="Q4" s="146"/>
      <c r="R4" s="146"/>
    </row>
    <row r="5" spans="1:18" ht="18" customHeight="1" x14ac:dyDescent="0.25">
      <c r="A5" s="148"/>
      <c r="B5" s="146"/>
      <c r="C5" s="146">
        <v>2014</v>
      </c>
      <c r="D5" s="56">
        <v>2015</v>
      </c>
      <c r="E5" s="146" t="s">
        <v>9</v>
      </c>
      <c r="F5" s="149">
        <v>2014</v>
      </c>
      <c r="G5" s="56">
        <v>2015</v>
      </c>
      <c r="H5" s="146" t="s">
        <v>9</v>
      </c>
      <c r="I5" s="149">
        <v>2014</v>
      </c>
      <c r="J5" s="56">
        <v>2015</v>
      </c>
      <c r="K5" s="146" t="s">
        <v>9</v>
      </c>
      <c r="L5" s="149">
        <v>2014</v>
      </c>
      <c r="M5" s="56">
        <v>2015</v>
      </c>
      <c r="N5" s="146" t="s">
        <v>9</v>
      </c>
      <c r="O5" s="146">
        <v>2014</v>
      </c>
      <c r="P5" s="56">
        <v>2015</v>
      </c>
      <c r="Q5" s="146" t="s">
        <v>9</v>
      </c>
      <c r="R5" s="146"/>
    </row>
    <row r="6" spans="1:18" ht="33" customHeight="1" x14ac:dyDescent="0.25">
      <c r="A6" s="148"/>
      <c r="B6" s="146"/>
      <c r="C6" s="146"/>
      <c r="D6" s="56" t="s">
        <v>10</v>
      </c>
      <c r="E6" s="146"/>
      <c r="F6" s="150"/>
      <c r="G6" s="56" t="s">
        <v>10</v>
      </c>
      <c r="H6" s="146"/>
      <c r="I6" s="150"/>
      <c r="J6" s="56" t="s">
        <v>10</v>
      </c>
      <c r="K6" s="146"/>
      <c r="L6" s="150"/>
      <c r="M6" s="56" t="s">
        <v>10</v>
      </c>
      <c r="N6" s="146"/>
      <c r="O6" s="146"/>
      <c r="P6" s="56" t="s">
        <v>10</v>
      </c>
      <c r="Q6" s="146"/>
      <c r="R6" s="146"/>
    </row>
    <row r="7" spans="1:18" s="63" customFormat="1" x14ac:dyDescent="0.25">
      <c r="A7" s="57">
        <v>1</v>
      </c>
      <c r="B7" s="56">
        <v>2</v>
      </c>
      <c r="C7" s="56">
        <v>3</v>
      </c>
      <c r="D7" s="56">
        <v>4</v>
      </c>
      <c r="E7" s="56">
        <v>5</v>
      </c>
      <c r="F7" s="56">
        <v>6</v>
      </c>
      <c r="G7" s="56">
        <v>7</v>
      </c>
      <c r="H7" s="56">
        <v>8</v>
      </c>
      <c r="I7" s="56">
        <v>9</v>
      </c>
      <c r="J7" s="56">
        <v>10</v>
      </c>
      <c r="K7" s="56">
        <v>11</v>
      </c>
      <c r="L7" s="56">
        <v>12</v>
      </c>
      <c r="M7" s="56">
        <v>13</v>
      </c>
      <c r="N7" s="56">
        <v>14</v>
      </c>
      <c r="O7" s="56">
        <v>15</v>
      </c>
      <c r="P7" s="56">
        <v>16</v>
      </c>
      <c r="Q7" s="56">
        <v>17</v>
      </c>
      <c r="R7" s="56">
        <v>18</v>
      </c>
    </row>
    <row r="8" spans="1:18" ht="38.25" x14ac:dyDescent="0.25">
      <c r="A8" s="57">
        <v>1</v>
      </c>
      <c r="B8" s="64" t="s">
        <v>219</v>
      </c>
      <c r="C8" s="74">
        <v>2007</v>
      </c>
      <c r="D8" s="74">
        <v>1758</v>
      </c>
      <c r="E8" s="75">
        <f>(D8-C8)/D8</f>
        <v>-0.14163822525597269</v>
      </c>
      <c r="F8" s="74">
        <v>806</v>
      </c>
      <c r="G8" s="74">
        <v>785</v>
      </c>
      <c r="H8" s="75">
        <f t="shared" ref="H8:H19" si="0">(G8-F8)/G8</f>
        <v>-2.6751592356687899E-2</v>
      </c>
      <c r="I8" s="74">
        <v>265</v>
      </c>
      <c r="J8" s="74">
        <v>276</v>
      </c>
      <c r="K8" s="75">
        <f t="shared" ref="K8:K19" si="1">(J8-I8)/J8</f>
        <v>3.9855072463768113E-2</v>
      </c>
      <c r="L8" s="74">
        <v>28</v>
      </c>
      <c r="M8" s="74">
        <v>38</v>
      </c>
      <c r="N8" s="75">
        <f t="shared" ref="N8:N19" si="2">(M8-L8)/M8</f>
        <v>0.26315789473684209</v>
      </c>
      <c r="O8" s="74" t="s">
        <v>41</v>
      </c>
      <c r="P8" s="74" t="s">
        <v>41</v>
      </c>
      <c r="Q8" s="74" t="s">
        <v>41</v>
      </c>
      <c r="R8" s="74" t="s">
        <v>41</v>
      </c>
    </row>
    <row r="9" spans="1:18" ht="76.5" x14ac:dyDescent="0.25">
      <c r="A9" s="57">
        <v>2</v>
      </c>
      <c r="B9" s="64" t="s">
        <v>263</v>
      </c>
      <c r="C9" s="74">
        <v>1501</v>
      </c>
      <c r="D9" s="74">
        <v>1365</v>
      </c>
      <c r="E9" s="75">
        <f t="shared" ref="E9:E19" si="3">(D9-C9)/D9</f>
        <v>-9.9633699633699641E-2</v>
      </c>
      <c r="F9" s="74">
        <v>398</v>
      </c>
      <c r="G9" s="74">
        <v>387</v>
      </c>
      <c r="H9" s="75">
        <f t="shared" si="0"/>
        <v>-2.8423772609819122E-2</v>
      </c>
      <c r="I9" s="74">
        <v>141</v>
      </c>
      <c r="J9" s="74">
        <v>148</v>
      </c>
      <c r="K9" s="75">
        <f t="shared" si="1"/>
        <v>4.72972972972973E-2</v>
      </c>
      <c r="L9" s="74">
        <v>12</v>
      </c>
      <c r="M9" s="74">
        <v>19</v>
      </c>
      <c r="N9" s="75">
        <f t="shared" si="2"/>
        <v>0.36842105263157893</v>
      </c>
      <c r="O9" s="74" t="s">
        <v>41</v>
      </c>
      <c r="P9" s="74" t="s">
        <v>41</v>
      </c>
      <c r="Q9" s="74" t="s">
        <v>41</v>
      </c>
      <c r="R9" s="74" t="s">
        <v>41</v>
      </c>
    </row>
    <row r="10" spans="1:18" ht="127.5" x14ac:dyDescent="0.25">
      <c r="A10" s="57">
        <v>3</v>
      </c>
      <c r="B10" s="64" t="s">
        <v>264</v>
      </c>
      <c r="C10" s="81">
        <v>0</v>
      </c>
      <c r="D10" s="81">
        <v>0</v>
      </c>
      <c r="E10" s="82"/>
      <c r="F10" s="81">
        <v>0</v>
      </c>
      <c r="G10" s="81">
        <v>0</v>
      </c>
      <c r="H10" s="82"/>
      <c r="I10" s="81">
        <v>0</v>
      </c>
      <c r="J10" s="81">
        <v>0</v>
      </c>
      <c r="K10" s="82"/>
      <c r="L10" s="81">
        <v>0</v>
      </c>
      <c r="M10" s="81">
        <v>0</v>
      </c>
      <c r="N10" s="83"/>
      <c r="O10" s="74" t="s">
        <v>41</v>
      </c>
      <c r="P10" s="74" t="s">
        <v>41</v>
      </c>
      <c r="Q10" s="74" t="s">
        <v>41</v>
      </c>
      <c r="R10" s="74" t="s">
        <v>41</v>
      </c>
    </row>
    <row r="11" spans="1:18" x14ac:dyDescent="0.25">
      <c r="A11" s="57" t="s">
        <v>37</v>
      </c>
      <c r="B11" s="64" t="s">
        <v>220</v>
      </c>
      <c r="C11" s="74">
        <v>0</v>
      </c>
      <c r="D11" s="74">
        <v>0</v>
      </c>
      <c r="E11" s="75"/>
      <c r="F11" s="74">
        <v>0</v>
      </c>
      <c r="G11" s="74">
        <v>0</v>
      </c>
      <c r="H11" s="75"/>
      <c r="I11" s="74">
        <v>0</v>
      </c>
      <c r="J11" s="74">
        <v>0</v>
      </c>
      <c r="K11" s="75"/>
      <c r="L11" s="74">
        <v>0</v>
      </c>
      <c r="M11" s="74">
        <v>0</v>
      </c>
      <c r="N11" s="75"/>
      <c r="O11" s="74" t="s">
        <v>41</v>
      </c>
      <c r="P11" s="74" t="s">
        <v>41</v>
      </c>
      <c r="Q11" s="74" t="s">
        <v>41</v>
      </c>
      <c r="R11" s="74" t="s">
        <v>41</v>
      </c>
    </row>
    <row r="12" spans="1:18" x14ac:dyDescent="0.25">
      <c r="A12" s="57" t="s">
        <v>39</v>
      </c>
      <c r="B12" s="64" t="s">
        <v>221</v>
      </c>
      <c r="C12" s="74">
        <v>0</v>
      </c>
      <c r="D12" s="74">
        <v>0</v>
      </c>
      <c r="E12" s="75"/>
      <c r="F12" s="74">
        <v>0</v>
      </c>
      <c r="G12" s="74">
        <v>0</v>
      </c>
      <c r="H12" s="75"/>
      <c r="I12" s="74">
        <v>0</v>
      </c>
      <c r="J12" s="74">
        <v>0</v>
      </c>
      <c r="K12" s="75"/>
      <c r="L12" s="74">
        <v>0</v>
      </c>
      <c r="M12" s="74">
        <v>0</v>
      </c>
      <c r="N12" s="75"/>
      <c r="O12" s="74" t="s">
        <v>41</v>
      </c>
      <c r="P12" s="74" t="s">
        <v>41</v>
      </c>
      <c r="Q12" s="74" t="s">
        <v>41</v>
      </c>
      <c r="R12" s="74" t="s">
        <v>41</v>
      </c>
    </row>
    <row r="13" spans="1:18" ht="63.75" x14ac:dyDescent="0.25">
      <c r="A13" s="57">
        <v>4</v>
      </c>
      <c r="B13" s="64" t="s">
        <v>269</v>
      </c>
      <c r="C13" s="74">
        <v>21.8</v>
      </c>
      <c r="D13" s="74">
        <v>16.7</v>
      </c>
      <c r="E13" s="75">
        <f t="shared" si="3"/>
        <v>-0.3053892215568863</v>
      </c>
      <c r="F13" s="74">
        <v>25.5</v>
      </c>
      <c r="G13" s="74">
        <v>25.4</v>
      </c>
      <c r="H13" s="75">
        <f t="shared" si="0"/>
        <v>-3.9370078740158044E-3</v>
      </c>
      <c r="I13" s="74">
        <v>39.4</v>
      </c>
      <c r="J13" s="74">
        <v>30.4</v>
      </c>
      <c r="K13" s="75">
        <f t="shared" si="1"/>
        <v>-0.2960526315789474</v>
      </c>
      <c r="L13" s="74">
        <v>89.7</v>
      </c>
      <c r="M13" s="74">
        <v>54.3</v>
      </c>
      <c r="N13" s="75">
        <f t="shared" si="2"/>
        <v>-0.65193370165745868</v>
      </c>
      <c r="O13" s="74" t="s">
        <v>41</v>
      </c>
      <c r="P13" s="74" t="s">
        <v>41</v>
      </c>
      <c r="Q13" s="74" t="s">
        <v>41</v>
      </c>
      <c r="R13" s="74" t="s">
        <v>41</v>
      </c>
    </row>
    <row r="14" spans="1:18" ht="51" x14ac:dyDescent="0.25">
      <c r="A14" s="57">
        <v>5</v>
      </c>
      <c r="B14" s="64" t="s">
        <v>222</v>
      </c>
      <c r="C14" s="74">
        <v>1024</v>
      </c>
      <c r="D14" s="74">
        <v>1160</v>
      </c>
      <c r="E14" s="75">
        <f t="shared" si="3"/>
        <v>0.11724137931034483</v>
      </c>
      <c r="F14" s="74">
        <v>221</v>
      </c>
      <c r="G14" s="74">
        <v>347</v>
      </c>
      <c r="H14" s="75">
        <f t="shared" si="0"/>
        <v>0.36311239193083572</v>
      </c>
      <c r="I14" s="74">
        <v>76</v>
      </c>
      <c r="J14" s="74">
        <v>117</v>
      </c>
      <c r="K14" s="75">
        <f t="shared" si="1"/>
        <v>0.3504273504273504</v>
      </c>
      <c r="L14" s="74">
        <v>8</v>
      </c>
      <c r="M14" s="74">
        <v>20</v>
      </c>
      <c r="N14" s="75">
        <f t="shared" si="2"/>
        <v>0.6</v>
      </c>
      <c r="O14" s="74" t="s">
        <v>41</v>
      </c>
      <c r="P14" s="74" t="s">
        <v>41</v>
      </c>
      <c r="Q14" s="74" t="s">
        <v>41</v>
      </c>
      <c r="R14" s="74" t="s">
        <v>41</v>
      </c>
    </row>
    <row r="15" spans="1:18" ht="51" x14ac:dyDescent="0.25">
      <c r="A15" s="57">
        <v>6</v>
      </c>
      <c r="B15" s="64" t="s">
        <v>266</v>
      </c>
      <c r="C15" s="74">
        <v>869</v>
      </c>
      <c r="D15" s="74">
        <v>876</v>
      </c>
      <c r="E15" s="75">
        <f t="shared" si="3"/>
        <v>7.9908675799086754E-3</v>
      </c>
      <c r="F15" s="74">
        <v>193</v>
      </c>
      <c r="G15" s="74">
        <v>170</v>
      </c>
      <c r="H15" s="75">
        <f t="shared" si="0"/>
        <v>-0.13529411764705881</v>
      </c>
      <c r="I15" s="74">
        <v>60</v>
      </c>
      <c r="J15" s="74">
        <v>61</v>
      </c>
      <c r="K15" s="75">
        <f t="shared" si="1"/>
        <v>1.6393442622950821E-2</v>
      </c>
      <c r="L15" s="74">
        <v>1</v>
      </c>
      <c r="M15" s="74">
        <v>5</v>
      </c>
      <c r="N15" s="75">
        <f t="shared" si="2"/>
        <v>0.8</v>
      </c>
      <c r="O15" s="74" t="s">
        <v>41</v>
      </c>
      <c r="P15" s="74" t="s">
        <v>41</v>
      </c>
      <c r="Q15" s="74" t="s">
        <v>41</v>
      </c>
      <c r="R15" s="74" t="s">
        <v>41</v>
      </c>
    </row>
    <row r="16" spans="1:18" ht="114.75" x14ac:dyDescent="0.25">
      <c r="A16" s="57">
        <v>7</v>
      </c>
      <c r="B16" s="80" t="s">
        <v>267</v>
      </c>
      <c r="C16" s="74">
        <v>0</v>
      </c>
      <c r="D16" s="74">
        <v>0</v>
      </c>
      <c r="E16" s="75"/>
      <c r="F16" s="74">
        <v>0</v>
      </c>
      <c r="G16" s="74">
        <v>0</v>
      </c>
      <c r="H16" s="75"/>
      <c r="I16" s="74">
        <v>0</v>
      </c>
      <c r="J16" s="74">
        <v>0</v>
      </c>
      <c r="K16" s="75"/>
      <c r="L16" s="74">
        <v>0</v>
      </c>
      <c r="M16" s="74">
        <v>0</v>
      </c>
      <c r="N16" s="75"/>
      <c r="O16" s="74" t="s">
        <v>41</v>
      </c>
      <c r="P16" s="74" t="s">
        <v>41</v>
      </c>
      <c r="Q16" s="74" t="s">
        <v>41</v>
      </c>
      <c r="R16" s="74" t="s">
        <v>41</v>
      </c>
    </row>
    <row r="17" spans="1:18" x14ac:dyDescent="0.25">
      <c r="A17" s="57" t="s">
        <v>223</v>
      </c>
      <c r="B17" s="64" t="s">
        <v>220</v>
      </c>
      <c r="C17" s="74">
        <v>0</v>
      </c>
      <c r="D17" s="74">
        <v>0</v>
      </c>
      <c r="E17" s="75"/>
      <c r="F17" s="74">
        <v>0</v>
      </c>
      <c r="G17" s="74">
        <v>0</v>
      </c>
      <c r="H17" s="75"/>
      <c r="I17" s="74">
        <v>0</v>
      </c>
      <c r="J17" s="74">
        <v>0</v>
      </c>
      <c r="K17" s="75"/>
      <c r="L17" s="74">
        <v>0</v>
      </c>
      <c r="M17" s="74">
        <v>0</v>
      </c>
      <c r="N17" s="75"/>
      <c r="O17" s="74" t="s">
        <v>41</v>
      </c>
      <c r="P17" s="74" t="s">
        <v>41</v>
      </c>
      <c r="Q17" s="74" t="s">
        <v>41</v>
      </c>
      <c r="R17" s="74" t="s">
        <v>41</v>
      </c>
    </row>
    <row r="18" spans="1:18" x14ac:dyDescent="0.25">
      <c r="A18" s="57" t="s">
        <v>224</v>
      </c>
      <c r="B18" s="80" t="s">
        <v>265</v>
      </c>
      <c r="C18" s="74">
        <v>0</v>
      </c>
      <c r="D18" s="74">
        <v>0</v>
      </c>
      <c r="E18" s="75"/>
      <c r="F18" s="74">
        <v>0</v>
      </c>
      <c r="G18" s="74">
        <v>0</v>
      </c>
      <c r="H18" s="75"/>
      <c r="I18" s="74">
        <v>0</v>
      </c>
      <c r="J18" s="74">
        <v>0</v>
      </c>
      <c r="K18" s="75"/>
      <c r="L18" s="74">
        <v>0</v>
      </c>
      <c r="M18" s="74">
        <v>0</v>
      </c>
      <c r="N18" s="75"/>
      <c r="O18" s="74" t="s">
        <v>41</v>
      </c>
      <c r="P18" s="74" t="s">
        <v>41</v>
      </c>
      <c r="Q18" s="74" t="s">
        <v>41</v>
      </c>
      <c r="R18" s="74" t="s">
        <v>41</v>
      </c>
    </row>
    <row r="19" spans="1:18" ht="63.75" x14ac:dyDescent="0.25">
      <c r="A19" s="57">
        <v>8</v>
      </c>
      <c r="B19" s="64" t="s">
        <v>268</v>
      </c>
      <c r="C19" s="74">
        <v>236</v>
      </c>
      <c r="D19" s="74">
        <v>131.69999999999999</v>
      </c>
      <c r="E19" s="75">
        <f t="shared" si="3"/>
        <v>-0.79195140470766912</v>
      </c>
      <c r="F19" s="74">
        <v>297</v>
      </c>
      <c r="G19" s="74">
        <v>102.6</v>
      </c>
      <c r="H19" s="75">
        <f t="shared" si="0"/>
        <v>-1.8947368421052633</v>
      </c>
      <c r="I19" s="74">
        <v>347</v>
      </c>
      <c r="J19" s="74">
        <v>91</v>
      </c>
      <c r="K19" s="75">
        <f t="shared" si="1"/>
        <v>-2.8131868131868134</v>
      </c>
      <c r="L19" s="74">
        <v>247</v>
      </c>
      <c r="M19" s="74">
        <v>53.3</v>
      </c>
      <c r="N19" s="75">
        <f t="shared" si="2"/>
        <v>-3.6341463414634148</v>
      </c>
      <c r="O19" s="74" t="s">
        <v>41</v>
      </c>
      <c r="P19" s="74" t="s">
        <v>41</v>
      </c>
      <c r="Q19" s="74" t="s">
        <v>41</v>
      </c>
      <c r="R19" s="74" t="s">
        <v>41</v>
      </c>
    </row>
    <row r="20" spans="1:18" x14ac:dyDescent="0.25">
      <c r="B20" s="66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</row>
  </sheetData>
  <customSheetViews>
    <customSheetView guid="{49692185-17B5-4E73-B6BF-7822FFCA8D6F}" showPageBreaks="1" fitToPage="1" view="pageBreakPreview">
      <pane ySplit="7" topLeftCell="A14" activePane="bottomLeft" state="frozen"/>
      <selection pane="bottomLeft" activeCell="S22" sqref="S22"/>
      <pageMargins left="0.19685039370078741" right="0.19685039370078741" top="0.19685039370078741" bottom="0.19685039370078741" header="0.31496062992125984" footer="0.31496062992125984"/>
      <pageSetup paperSize="8" scale="58" orientation="landscape" r:id="rId1"/>
    </customSheetView>
    <customSheetView guid="{9AE457F3-8E25-4EA9-959C-E7215C703172}" showPageBreaks="1" fitToPage="1" view="pageBreakPreview">
      <pane ySplit="7" topLeftCell="A20" activePane="bottomLeft" state="frozen"/>
      <selection pane="bottomLeft" activeCell="F13" sqref="F13"/>
      <pageMargins left="0.19685039370078741" right="0.19685039370078741" top="0.19685039370078741" bottom="0.19685039370078741" header="0.31496062992125984" footer="0.31496062992125984"/>
      <pageSetup paperSize="8" scale="58" orientation="landscape" r:id="rId2"/>
    </customSheetView>
  </customSheetViews>
  <mergeCells count="21">
    <mergeCell ref="H5:H6"/>
    <mergeCell ref="I5:I6"/>
    <mergeCell ref="K5:K6"/>
    <mergeCell ref="L5:L6"/>
    <mergeCell ref="N2:R2"/>
    <mergeCell ref="N5:N6"/>
    <mergeCell ref="O5:O6"/>
    <mergeCell ref="Q5:Q6"/>
    <mergeCell ref="A1:R1"/>
    <mergeCell ref="A3:A6"/>
    <mergeCell ref="B3:B6"/>
    <mergeCell ref="C3:Q3"/>
    <mergeCell ref="R3:R6"/>
    <mergeCell ref="C4:E4"/>
    <mergeCell ref="F4:H4"/>
    <mergeCell ref="I4:K4"/>
    <mergeCell ref="L4:N4"/>
    <mergeCell ref="O4:Q4"/>
    <mergeCell ref="C5:C6"/>
    <mergeCell ref="E5:E6"/>
    <mergeCell ref="F5:F6"/>
  </mergeCells>
  <pageMargins left="0.78740157480314965" right="0.19685039370078741" top="0.19685039370078741" bottom="0.19685039370078741" header="0.31496062992125984" footer="0.31496062992125984"/>
  <pageSetup paperSize="8" scale="71" orientation="landscape"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21"/>
  <sheetViews>
    <sheetView view="pageBreakPreview" zoomScaleNormal="100" zoomScaleSheetLayoutView="100" workbookViewId="0">
      <selection activeCell="G2" sqref="G2:K2"/>
    </sheetView>
  </sheetViews>
  <sheetFormatPr defaultRowHeight="12.75" x14ac:dyDescent="0.2"/>
  <cols>
    <col min="1" max="1" width="14.7109375" style="69" customWidth="1"/>
    <col min="2" max="2" width="16.5703125" style="69" customWidth="1"/>
    <col min="3" max="16384" width="9.140625" style="69"/>
  </cols>
  <sheetData>
    <row r="1" spans="1:12" x14ac:dyDescent="0.2">
      <c r="A1" s="151" t="s">
        <v>225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</row>
    <row r="2" spans="1:12" ht="15.75" customHeight="1" x14ac:dyDescent="0.2">
      <c r="A2" s="70"/>
      <c r="B2" s="70"/>
      <c r="C2" s="70"/>
      <c r="D2" s="70"/>
      <c r="E2" s="70"/>
      <c r="F2" s="70"/>
      <c r="G2" s="157" t="s">
        <v>285</v>
      </c>
      <c r="H2" s="157"/>
      <c r="I2" s="157"/>
      <c r="J2" s="157"/>
      <c r="K2" s="157"/>
    </row>
    <row r="3" spans="1:12" ht="42.75" customHeight="1" x14ac:dyDescent="0.2">
      <c r="A3" s="146" t="s">
        <v>226</v>
      </c>
      <c r="B3" s="146"/>
      <c r="C3" s="146"/>
      <c r="D3" s="146">
        <v>15</v>
      </c>
      <c r="E3" s="146"/>
      <c r="F3" s="146">
        <v>150</v>
      </c>
      <c r="G3" s="146"/>
      <c r="H3" s="146">
        <v>250</v>
      </c>
      <c r="I3" s="146"/>
      <c r="J3" s="146">
        <v>670</v>
      </c>
      <c r="K3" s="146"/>
    </row>
    <row r="4" spans="1:12" ht="19.5" customHeight="1" x14ac:dyDescent="0.2">
      <c r="A4" s="146" t="s">
        <v>227</v>
      </c>
      <c r="B4" s="146"/>
      <c r="C4" s="146"/>
      <c r="D4" s="56" t="s">
        <v>228</v>
      </c>
      <c r="E4" s="56" t="s">
        <v>229</v>
      </c>
      <c r="F4" s="56" t="s">
        <v>228</v>
      </c>
      <c r="G4" s="56" t="s">
        <v>229</v>
      </c>
      <c r="H4" s="56" t="s">
        <v>228</v>
      </c>
      <c r="I4" s="56" t="s">
        <v>229</v>
      </c>
      <c r="J4" s="56" t="s">
        <v>228</v>
      </c>
      <c r="K4" s="56" t="s">
        <v>229</v>
      </c>
    </row>
    <row r="5" spans="1:12" ht="81.75" customHeight="1" x14ac:dyDescent="0.2">
      <c r="A5" s="56" t="s">
        <v>230</v>
      </c>
      <c r="B5" s="56" t="s">
        <v>231</v>
      </c>
      <c r="C5" s="56" t="s">
        <v>232</v>
      </c>
      <c r="D5" s="74" t="s">
        <v>249</v>
      </c>
      <c r="E5" s="74" t="s">
        <v>249</v>
      </c>
      <c r="F5" s="74" t="s">
        <v>249</v>
      </c>
      <c r="G5" s="74" t="s">
        <v>249</v>
      </c>
      <c r="H5" s="74" t="s">
        <v>249</v>
      </c>
      <c r="I5" s="74" t="s">
        <v>249</v>
      </c>
      <c r="J5" s="74" t="s">
        <v>249</v>
      </c>
      <c r="K5" s="74" t="s">
        <v>249</v>
      </c>
    </row>
    <row r="6" spans="1:12" ht="25.5" x14ac:dyDescent="0.2">
      <c r="A6" s="56" t="s">
        <v>233</v>
      </c>
      <c r="B6" s="146" t="s">
        <v>234</v>
      </c>
      <c r="C6" s="56" t="s">
        <v>199</v>
      </c>
      <c r="D6" s="76">
        <v>1.1000000000000001</v>
      </c>
      <c r="E6" s="76">
        <v>0.55000000000000004</v>
      </c>
      <c r="F6" s="77">
        <v>4622.91</v>
      </c>
      <c r="G6" s="78">
        <v>3522.2</v>
      </c>
      <c r="H6" s="77">
        <v>5357.89</v>
      </c>
      <c r="I6" s="77">
        <v>4020.38</v>
      </c>
      <c r="J6" s="77">
        <v>8228.6</v>
      </c>
      <c r="K6" s="77">
        <v>6052.22</v>
      </c>
      <c r="L6" s="79"/>
    </row>
    <row r="7" spans="1:12" ht="47.25" customHeight="1" x14ac:dyDescent="0.2">
      <c r="A7" s="146" t="s">
        <v>235</v>
      </c>
      <c r="B7" s="146"/>
      <c r="C7" s="56" t="s">
        <v>197</v>
      </c>
      <c r="D7" s="76">
        <v>1.1000000000000001</v>
      </c>
      <c r="E7" s="76">
        <v>0.55000000000000004</v>
      </c>
      <c r="F7" s="77" t="s">
        <v>41</v>
      </c>
      <c r="G7" s="77">
        <v>1840.2</v>
      </c>
      <c r="H7" s="77" t="s">
        <v>41</v>
      </c>
      <c r="I7" s="77" t="s">
        <v>41</v>
      </c>
      <c r="J7" s="77" t="s">
        <v>41</v>
      </c>
      <c r="K7" s="77" t="s">
        <v>41</v>
      </c>
    </row>
    <row r="8" spans="1:12" x14ac:dyDescent="0.2">
      <c r="A8" s="146"/>
      <c r="B8" s="146" t="s">
        <v>236</v>
      </c>
      <c r="C8" s="56" t="s">
        <v>199</v>
      </c>
      <c r="D8" s="76">
        <v>1.1000000000000001</v>
      </c>
      <c r="E8" s="76">
        <v>0.55000000000000004</v>
      </c>
      <c r="F8" s="77">
        <v>2216.3000000000002</v>
      </c>
      <c r="G8" s="77">
        <v>1203.5999999999999</v>
      </c>
      <c r="H8" s="77">
        <v>3892.5</v>
      </c>
      <c r="I8" s="77">
        <v>1571.403</v>
      </c>
      <c r="J8" s="77">
        <v>6571.9</v>
      </c>
      <c r="K8" s="77">
        <v>3539.6</v>
      </c>
    </row>
    <row r="9" spans="1:12" x14ac:dyDescent="0.2">
      <c r="A9" s="146"/>
      <c r="B9" s="146"/>
      <c r="C9" s="56" t="s">
        <v>197</v>
      </c>
      <c r="D9" s="76">
        <v>1.1000000000000001</v>
      </c>
      <c r="E9" s="76">
        <v>0.55000000000000004</v>
      </c>
      <c r="F9" s="77">
        <v>828.8</v>
      </c>
      <c r="G9" s="77">
        <v>601.74599999999998</v>
      </c>
      <c r="H9" s="77" t="s">
        <v>41</v>
      </c>
      <c r="I9" s="77" t="s">
        <v>41</v>
      </c>
      <c r="J9" s="77" t="s">
        <v>41</v>
      </c>
      <c r="K9" s="77" t="s">
        <v>41</v>
      </c>
    </row>
    <row r="10" spans="1:12" x14ac:dyDescent="0.2">
      <c r="A10" s="146">
        <v>750</v>
      </c>
      <c r="B10" s="146" t="s">
        <v>234</v>
      </c>
      <c r="C10" s="56" t="s">
        <v>199</v>
      </c>
      <c r="D10" s="76" t="s">
        <v>41</v>
      </c>
      <c r="E10" s="76" t="s">
        <v>41</v>
      </c>
      <c r="F10" s="77">
        <v>6062.4</v>
      </c>
      <c r="G10" s="77">
        <v>4961.7</v>
      </c>
      <c r="H10" s="77">
        <v>6928.12</v>
      </c>
      <c r="I10" s="77">
        <v>4906.84</v>
      </c>
      <c r="J10" s="77">
        <v>10547.582</v>
      </c>
      <c r="K10" s="77">
        <v>7624.9</v>
      </c>
    </row>
    <row r="11" spans="1:12" x14ac:dyDescent="0.2">
      <c r="A11" s="146"/>
      <c r="B11" s="146"/>
      <c r="C11" s="56" t="s">
        <v>197</v>
      </c>
      <c r="D11" s="76" t="s">
        <v>41</v>
      </c>
      <c r="E11" s="76" t="s">
        <v>41</v>
      </c>
      <c r="F11" s="77">
        <v>3459.9</v>
      </c>
      <c r="G11" s="77">
        <v>2582.5</v>
      </c>
      <c r="H11" s="77" t="s">
        <v>41</v>
      </c>
      <c r="I11" s="77" t="s">
        <v>41</v>
      </c>
      <c r="J11" s="77" t="s">
        <v>41</v>
      </c>
      <c r="K11" s="77" t="s">
        <v>41</v>
      </c>
    </row>
    <row r="12" spans="1:12" x14ac:dyDescent="0.2">
      <c r="A12" s="146"/>
      <c r="B12" s="146" t="s">
        <v>236</v>
      </c>
      <c r="C12" s="56" t="s">
        <v>199</v>
      </c>
      <c r="D12" s="76" t="s">
        <v>41</v>
      </c>
      <c r="E12" s="76" t="s">
        <v>41</v>
      </c>
      <c r="F12" s="77" t="s">
        <v>41</v>
      </c>
      <c r="G12" s="77" t="s">
        <v>41</v>
      </c>
      <c r="H12" s="77" t="s">
        <v>41</v>
      </c>
      <c r="I12" s="77" t="s">
        <v>41</v>
      </c>
      <c r="J12" s="77" t="s">
        <v>41</v>
      </c>
      <c r="K12" s="77" t="s">
        <v>41</v>
      </c>
    </row>
    <row r="13" spans="1:12" x14ac:dyDescent="0.2">
      <c r="A13" s="146"/>
      <c r="B13" s="146"/>
      <c r="C13" s="56" t="s">
        <v>197</v>
      </c>
      <c r="D13" s="76" t="s">
        <v>41</v>
      </c>
      <c r="E13" s="76" t="s">
        <v>41</v>
      </c>
      <c r="F13" s="77" t="s">
        <v>41</v>
      </c>
      <c r="G13" s="77" t="s">
        <v>41</v>
      </c>
      <c r="H13" s="77" t="s">
        <v>41</v>
      </c>
      <c r="I13" s="77" t="s">
        <v>41</v>
      </c>
      <c r="J13" s="77" t="s">
        <v>41</v>
      </c>
      <c r="K13" s="77" t="s">
        <v>41</v>
      </c>
    </row>
    <row r="14" spans="1:12" x14ac:dyDescent="0.2">
      <c r="A14" s="146">
        <v>1000</v>
      </c>
      <c r="B14" s="146" t="s">
        <v>234</v>
      </c>
      <c r="C14" s="56" t="s">
        <v>199</v>
      </c>
      <c r="D14" s="76" t="s">
        <v>41</v>
      </c>
      <c r="E14" s="76" t="s">
        <v>41</v>
      </c>
      <c r="F14" s="77">
        <v>7501.85</v>
      </c>
      <c r="G14" s="77">
        <v>6401.16</v>
      </c>
      <c r="H14" s="77">
        <v>8500.7999999999993</v>
      </c>
      <c r="I14" s="77">
        <v>7225.2</v>
      </c>
      <c r="J14" s="77">
        <v>12120.4</v>
      </c>
      <c r="K14" s="77">
        <v>9197.7000000000007</v>
      </c>
    </row>
    <row r="15" spans="1:12" x14ac:dyDescent="0.2">
      <c r="A15" s="146"/>
      <c r="B15" s="146"/>
      <c r="C15" s="56" t="s">
        <v>197</v>
      </c>
      <c r="D15" s="76" t="s">
        <v>41</v>
      </c>
      <c r="E15" s="76" t="s">
        <v>41</v>
      </c>
      <c r="F15" s="77">
        <v>4202.3</v>
      </c>
      <c r="G15" s="77">
        <v>3324.8</v>
      </c>
      <c r="H15" s="77" t="s">
        <v>41</v>
      </c>
      <c r="I15" s="77" t="s">
        <v>41</v>
      </c>
      <c r="J15" s="77" t="s">
        <v>41</v>
      </c>
      <c r="K15" s="77" t="s">
        <v>41</v>
      </c>
    </row>
    <row r="16" spans="1:12" x14ac:dyDescent="0.2">
      <c r="A16" s="146"/>
      <c r="B16" s="146" t="s">
        <v>236</v>
      </c>
      <c r="C16" s="56" t="s">
        <v>199</v>
      </c>
      <c r="D16" s="76" t="s">
        <v>41</v>
      </c>
      <c r="E16" s="76" t="s">
        <v>41</v>
      </c>
      <c r="F16" s="77" t="s">
        <v>41</v>
      </c>
      <c r="G16" s="77" t="s">
        <v>41</v>
      </c>
      <c r="H16" s="77" t="s">
        <v>41</v>
      </c>
      <c r="I16" s="77" t="s">
        <v>41</v>
      </c>
      <c r="J16" s="77" t="s">
        <v>41</v>
      </c>
      <c r="K16" s="77" t="s">
        <v>41</v>
      </c>
    </row>
    <row r="17" spans="1:11" x14ac:dyDescent="0.2">
      <c r="A17" s="146"/>
      <c r="B17" s="146"/>
      <c r="C17" s="56" t="s">
        <v>197</v>
      </c>
      <c r="D17" s="76" t="s">
        <v>41</v>
      </c>
      <c r="E17" s="76" t="s">
        <v>41</v>
      </c>
      <c r="F17" s="77" t="s">
        <v>41</v>
      </c>
      <c r="G17" s="77" t="s">
        <v>41</v>
      </c>
      <c r="H17" s="77" t="s">
        <v>41</v>
      </c>
      <c r="I17" s="77" t="s">
        <v>41</v>
      </c>
      <c r="J17" s="77" t="s">
        <v>41</v>
      </c>
      <c r="K17" s="77" t="s">
        <v>41</v>
      </c>
    </row>
    <row r="18" spans="1:11" x14ac:dyDescent="0.2">
      <c r="A18" s="146">
        <v>1250</v>
      </c>
      <c r="B18" s="146" t="s">
        <v>234</v>
      </c>
      <c r="C18" s="56" t="s">
        <v>199</v>
      </c>
      <c r="D18" s="76" t="s">
        <v>41</v>
      </c>
      <c r="E18" s="76" t="s">
        <v>41</v>
      </c>
      <c r="F18" s="77">
        <v>8941.2999999999993</v>
      </c>
      <c r="G18" s="77">
        <v>7840.6</v>
      </c>
      <c r="H18" s="77">
        <v>11566.16</v>
      </c>
      <c r="I18" s="77">
        <v>8797.9</v>
      </c>
      <c r="J18" s="77">
        <v>14439.4</v>
      </c>
      <c r="K18" s="77">
        <v>11516.7</v>
      </c>
    </row>
    <row r="19" spans="1:11" x14ac:dyDescent="0.2">
      <c r="A19" s="146"/>
      <c r="B19" s="146"/>
      <c r="C19" s="56" t="s">
        <v>197</v>
      </c>
      <c r="D19" s="76" t="s">
        <v>41</v>
      </c>
      <c r="E19" s="76" t="s">
        <v>41</v>
      </c>
      <c r="F19" s="77">
        <v>4944.6000000000004</v>
      </c>
      <c r="G19" s="77">
        <v>4067.3</v>
      </c>
      <c r="H19" s="77" t="s">
        <v>41</v>
      </c>
      <c r="I19" s="77" t="s">
        <v>41</v>
      </c>
      <c r="J19" s="77" t="s">
        <v>41</v>
      </c>
      <c r="K19" s="77" t="s">
        <v>41</v>
      </c>
    </row>
    <row r="20" spans="1:11" x14ac:dyDescent="0.2">
      <c r="A20" s="146"/>
      <c r="B20" s="146" t="s">
        <v>236</v>
      </c>
      <c r="C20" s="56" t="s">
        <v>199</v>
      </c>
      <c r="D20" s="76" t="s">
        <v>41</v>
      </c>
      <c r="E20" s="76" t="s">
        <v>41</v>
      </c>
      <c r="F20" s="77" t="s">
        <v>41</v>
      </c>
      <c r="G20" s="77" t="s">
        <v>41</v>
      </c>
      <c r="H20" s="77" t="s">
        <v>41</v>
      </c>
      <c r="I20" s="77" t="s">
        <v>41</v>
      </c>
      <c r="J20" s="77" t="s">
        <v>41</v>
      </c>
      <c r="K20" s="77" t="s">
        <v>41</v>
      </c>
    </row>
    <row r="21" spans="1:11" x14ac:dyDescent="0.2">
      <c r="A21" s="146"/>
      <c r="B21" s="146"/>
      <c r="C21" s="56" t="s">
        <v>197</v>
      </c>
      <c r="D21" s="76" t="s">
        <v>41</v>
      </c>
      <c r="E21" s="76" t="s">
        <v>41</v>
      </c>
      <c r="F21" s="76" t="s">
        <v>41</v>
      </c>
      <c r="G21" s="76" t="s">
        <v>41</v>
      </c>
      <c r="H21" s="76" t="s">
        <v>41</v>
      </c>
      <c r="I21" s="76" t="s">
        <v>41</v>
      </c>
      <c r="J21" s="76" t="s">
        <v>41</v>
      </c>
      <c r="K21" s="76" t="s">
        <v>41</v>
      </c>
    </row>
  </sheetData>
  <customSheetViews>
    <customSheetView guid="{49692185-17B5-4E73-B6BF-7822FFCA8D6F}" showPageBreaks="1" fitToPage="1" printArea="1" view="pageBreakPreview">
      <selection activeCell="S16" sqref="S16"/>
      <pageMargins left="0.70866141732283472" right="0.19685039370078741" top="0.74803149606299213" bottom="0.74803149606299213" header="0.31496062992125984" footer="0.31496062992125984"/>
      <pageSetup paperSize="9" scale="96" orientation="landscape" r:id="rId1"/>
    </customSheetView>
    <customSheetView guid="{9AE457F3-8E25-4EA9-959C-E7215C703172}" showPageBreaks="1" fitToPage="1" printArea="1" view="pageBreakPreview">
      <selection sqref="A1:M1"/>
      <pageMargins left="0.70866141732283472" right="0.19685039370078741" top="0.74803149606299213" bottom="0.74803149606299213" header="0.31496062992125984" footer="0.31496062992125984"/>
      <pageSetup paperSize="9" scale="96" orientation="landscape" r:id="rId2"/>
    </customSheetView>
  </customSheetViews>
  <mergeCells count="20">
    <mergeCell ref="A1:K1"/>
    <mergeCell ref="A3:C3"/>
    <mergeCell ref="D3:E3"/>
    <mergeCell ref="F3:G3"/>
    <mergeCell ref="H3:I3"/>
    <mergeCell ref="J3:K3"/>
    <mergeCell ref="G2:K2"/>
    <mergeCell ref="A4:C4"/>
    <mergeCell ref="B6:B7"/>
    <mergeCell ref="A7:A9"/>
    <mergeCell ref="B8:B9"/>
    <mergeCell ref="A10:A13"/>
    <mergeCell ref="B10:B11"/>
    <mergeCell ref="B12:B13"/>
    <mergeCell ref="A14:A17"/>
    <mergeCell ref="B14:B15"/>
    <mergeCell ref="B16:B17"/>
    <mergeCell ref="A18:A21"/>
    <mergeCell ref="B18:B19"/>
    <mergeCell ref="B20:B21"/>
  </mergeCells>
  <pageMargins left="0.70866141732283472" right="0.19685039370078741" top="0.74803149606299213" bottom="0.74803149606299213" header="0.31496062992125984" footer="0.31496062992125984"/>
  <pageSetup paperSize="9" orientation="landscape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"/>
  <sheetViews>
    <sheetView view="pageBreakPreview" zoomScaleNormal="100" zoomScaleSheetLayoutView="100" workbookViewId="0">
      <selection activeCell="L5" sqref="L5"/>
    </sheetView>
  </sheetViews>
  <sheetFormatPr defaultRowHeight="15" x14ac:dyDescent="0.25"/>
  <cols>
    <col min="1" max="1" width="9.140625" style="62"/>
    <col min="2" max="2" width="13.5703125" style="62" customWidth="1"/>
    <col min="3" max="3" width="13.28515625" style="62" customWidth="1"/>
    <col min="4" max="4" width="12.85546875" style="62" customWidth="1"/>
    <col min="5" max="5" width="14.42578125" style="62" customWidth="1"/>
    <col min="6" max="6" width="11.5703125" style="62" customWidth="1"/>
    <col min="7" max="7" width="102.5703125" style="62" customWidth="1"/>
    <col min="8" max="8" width="13.7109375" style="62" customWidth="1"/>
    <col min="9" max="9" width="15.42578125" style="62" customWidth="1"/>
    <col min="10" max="10" width="14" style="62" customWidth="1"/>
    <col min="11" max="11" width="18.5703125" style="62" customWidth="1"/>
    <col min="12" max="16384" width="9.140625" style="62"/>
  </cols>
  <sheetData>
    <row r="1" spans="1:16" ht="15.75" x14ac:dyDescent="0.25">
      <c r="A1" s="152" t="s">
        <v>237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</row>
    <row r="2" spans="1:16" ht="15.75" x14ac:dyDescent="0.25">
      <c r="A2" s="72"/>
      <c r="B2" s="72"/>
      <c r="C2" s="72"/>
      <c r="D2" s="72"/>
      <c r="E2" s="72"/>
      <c r="F2" s="72"/>
      <c r="G2" s="72"/>
      <c r="H2" s="157" t="s">
        <v>286</v>
      </c>
      <c r="I2" s="157"/>
      <c r="J2" s="157"/>
      <c r="K2" s="157"/>
      <c r="L2" s="71"/>
      <c r="M2" s="71"/>
      <c r="N2" s="71"/>
      <c r="O2" s="71"/>
      <c r="P2" s="71"/>
    </row>
    <row r="3" spans="1:16" ht="127.5" customHeight="1" x14ac:dyDescent="0.25">
      <c r="A3" s="56" t="s">
        <v>1</v>
      </c>
      <c r="B3" s="56" t="s">
        <v>238</v>
      </c>
      <c r="C3" s="56" t="s">
        <v>239</v>
      </c>
      <c r="D3" s="56" t="s">
        <v>240</v>
      </c>
      <c r="E3" s="56" t="s">
        <v>241</v>
      </c>
      <c r="F3" s="56" t="s">
        <v>242</v>
      </c>
      <c r="G3" s="56" t="s">
        <v>243</v>
      </c>
      <c r="H3" s="56" t="s">
        <v>244</v>
      </c>
      <c r="I3" s="56" t="s">
        <v>245</v>
      </c>
      <c r="J3" s="56" t="s">
        <v>246</v>
      </c>
      <c r="K3" s="56" t="s">
        <v>247</v>
      </c>
    </row>
    <row r="4" spans="1:16" x14ac:dyDescent="0.25">
      <c r="A4" s="56">
        <v>1</v>
      </c>
      <c r="B4" s="56">
        <v>2</v>
      </c>
      <c r="C4" s="56">
        <v>3</v>
      </c>
      <c r="D4" s="56">
        <v>4</v>
      </c>
      <c r="E4" s="56">
        <v>5</v>
      </c>
      <c r="F4" s="56">
        <v>6</v>
      </c>
      <c r="G4" s="56">
        <v>7</v>
      </c>
      <c r="H4" s="56">
        <v>8</v>
      </c>
      <c r="I4" s="56">
        <v>9</v>
      </c>
      <c r="J4" s="56">
        <v>10</v>
      </c>
      <c r="K4" s="56">
        <v>11</v>
      </c>
    </row>
    <row r="5" spans="1:16" ht="409.5" customHeight="1" x14ac:dyDescent="0.25">
      <c r="A5" s="84">
        <v>1</v>
      </c>
      <c r="B5" s="74" t="s">
        <v>250</v>
      </c>
      <c r="C5" s="84" t="s">
        <v>251</v>
      </c>
      <c r="D5" s="84" t="s">
        <v>252</v>
      </c>
      <c r="E5" s="84" t="s">
        <v>260</v>
      </c>
      <c r="F5" s="84" t="s">
        <v>253</v>
      </c>
      <c r="G5" s="92" t="s">
        <v>261</v>
      </c>
      <c r="H5" s="84">
        <v>10929</v>
      </c>
      <c r="I5" s="74">
        <v>20</v>
      </c>
      <c r="J5" s="74">
        <v>17</v>
      </c>
      <c r="K5" s="84" t="s">
        <v>262</v>
      </c>
    </row>
  </sheetData>
  <customSheetViews>
    <customSheetView guid="{49692185-17B5-4E73-B6BF-7822FFCA8D6F}" showPageBreaks="1" fitToPage="1" printArea="1" view="pageBreakPreview">
      <selection activeCell="E17" sqref="E17"/>
      <pageMargins left="0.70866141732283472" right="0.70866141732283472" top="0.74803149606299213" bottom="0.74803149606299213" header="0.31496062992125984" footer="0.31496062992125984"/>
      <pageSetup paperSize="9" scale="85" orientation="landscape" r:id="rId1"/>
    </customSheetView>
    <customSheetView guid="{9AE457F3-8E25-4EA9-959C-E7215C703172}" showPageBreaks="1" fitToPage="1" printArea="1" view="pageBreakPreview">
      <selection activeCell="E10" sqref="E10"/>
      <pageMargins left="0.70866141732283472" right="0.70866141732283472" top="0.74803149606299213" bottom="0.74803149606299213" header="0.31496062992125984" footer="0.31496062992125984"/>
      <pageSetup paperSize="9" scale="85" orientation="landscape" r:id="rId2"/>
    </customSheetView>
  </customSheetViews>
  <mergeCells count="2">
    <mergeCell ref="A1:K1"/>
    <mergeCell ref="H2:K2"/>
  </mergeCells>
  <pageMargins left="0.70866141732283472" right="0.70866141732283472" top="0.74803149606299213" bottom="0.74803149606299213" header="0.31496062992125984" footer="0.31496062992125984"/>
  <pageSetup paperSize="9" scale="54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22</vt:i4>
      </vt:variant>
    </vt:vector>
  </HeadingPairs>
  <TitlesOfParts>
    <vt:vector size="31" baseType="lpstr">
      <vt:lpstr>п.4.1</vt:lpstr>
      <vt:lpstr>п.2.1</vt:lpstr>
      <vt:lpstr> п.2.2</vt:lpstr>
      <vt:lpstr> п.4.3</vt:lpstr>
      <vt:lpstr> п.1</vt:lpstr>
      <vt:lpstr>п.3.1-3.2</vt:lpstr>
      <vt:lpstr> п.3.4</vt:lpstr>
      <vt:lpstr> п.3.5</vt:lpstr>
      <vt:lpstr> п.4.2</vt:lpstr>
      <vt:lpstr>' п.2.2'!sub_13001</vt:lpstr>
      <vt:lpstr>' п.2.2'!sub_13002</vt:lpstr>
      <vt:lpstr>' п.2.2'!sub_13003</vt:lpstr>
      <vt:lpstr>' п.2.2'!sub_13005</vt:lpstr>
      <vt:lpstr>' п.2.2'!sub_13006</vt:lpstr>
      <vt:lpstr>' п.2.2'!sub_13007</vt:lpstr>
      <vt:lpstr>' п.2.2'!sub_13008</vt:lpstr>
      <vt:lpstr>' п.2.2'!sub_13009</vt:lpstr>
      <vt:lpstr>' п.2.2'!sub_13010</vt:lpstr>
      <vt:lpstr>' п.2.2'!sub_13011</vt:lpstr>
      <vt:lpstr>' п.2.2'!sub_13012</vt:lpstr>
      <vt:lpstr>' п.2.2'!sub_13013</vt:lpstr>
      <vt:lpstr>' п.2.2'!sub_13121</vt:lpstr>
      <vt:lpstr>' п.2.2'!sub_134</vt:lpstr>
      <vt:lpstr>' п.4.3'!sub_17405</vt:lpstr>
      <vt:lpstr>п.4.1!Заголовки_для_печати</vt:lpstr>
      <vt:lpstr>' п.1'!Область_печати</vt:lpstr>
      <vt:lpstr>' п.2.2'!Область_печати</vt:lpstr>
      <vt:lpstr>' п.3.5'!Область_печати</vt:lpstr>
      <vt:lpstr>' п.4.2'!Область_печати</vt:lpstr>
      <vt:lpstr>п.2.1!Область_печати</vt:lpstr>
      <vt:lpstr>'п.3.1-3.2'!Область_печати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Макирова Алия</cp:lastModifiedBy>
  <cp:lastPrinted>2016-03-31T07:04:00Z</cp:lastPrinted>
  <dcterms:created xsi:type="dcterms:W3CDTF">2006-09-16T00:00:00Z</dcterms:created>
  <dcterms:modified xsi:type="dcterms:W3CDTF">2016-03-31T11:00:59Z</dcterms:modified>
</cp:coreProperties>
</file>